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AquestLlibreDeTreball" defaultThemeVersion="124226"/>
  <bookViews>
    <workbookView xWindow="0" yWindow="0" windowWidth="28800" windowHeight="12300" firstSheet="1" activeTab="1"/>
  </bookViews>
  <sheets>
    <sheet name="T_RESUM" sheetId="1" state="hidden" r:id="rId1"/>
    <sheet name="1_AUTOBAREM" sheetId="4" r:id="rId2"/>
    <sheet name="2_UNIVERSITATS PÚBLIQUES" sheetId="5" r:id="rId3"/>
    <sheet name="3_ALTRES ADMINISTRACIONS" sheetId="9" r:id="rId4"/>
    <sheet name="4_FORMACIÓ" sheetId="8" r:id="rId5"/>
    <sheet name="Hoja1" sheetId="6" state="hidden" r:id="rId6"/>
  </sheets>
  <externalReferences>
    <externalReference r:id="rId7"/>
  </externalReferences>
  <definedNames>
    <definedName name="_C1" localSheetId="3">'1_AUTOBAREM'!#REF!</definedName>
    <definedName name="_C1">'1_AUTOBAREM'!#REF!</definedName>
    <definedName name="_xlnm._FilterDatabase" localSheetId="1" hidden="1">'1_AUTOBAREM'!#REF!</definedName>
    <definedName name="Nivell" localSheetId="3">'1_AUTOBAREM'!#REF!</definedName>
    <definedName name="Nivell">'1_AUTOBAREM'!#REF!</definedName>
    <definedName name="Titulación">[1]!Tabla8[#Data]</definedName>
  </definedNames>
  <calcPr calcId="162913"/>
</workbook>
</file>

<file path=xl/calcChain.xml><?xml version="1.0" encoding="utf-8"?>
<calcChain xmlns="http://schemas.openxmlformats.org/spreadsheetml/2006/main">
  <c r="J7" i="8" l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2" i="8"/>
  <c r="E29" i="4" l="1"/>
  <c r="E46" i="4" l="1"/>
  <c r="E47" i="4"/>
  <c r="E48" i="4"/>
  <c r="E49" i="4"/>
  <c r="E45" i="4"/>
  <c r="E44" i="4"/>
  <c r="F4" i="4" l="1"/>
  <c r="E53" i="4" l="1"/>
  <c r="D63" i="4" s="1"/>
  <c r="G2" i="1" l="1"/>
  <c r="D10" i="9"/>
  <c r="E10" i="9" s="1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D36" i="9"/>
  <c r="E36" i="9" s="1"/>
  <c r="D37" i="9"/>
  <c r="E37" i="9" s="1"/>
  <c r="D38" i="9"/>
  <c r="E38" i="9" s="1"/>
  <c r="D39" i="9"/>
  <c r="E39" i="9" s="1"/>
  <c r="D40" i="9"/>
  <c r="E40" i="9" s="1"/>
  <c r="D41" i="9"/>
  <c r="E41" i="9" s="1"/>
  <c r="D42" i="9"/>
  <c r="E42" i="9" s="1"/>
  <c r="D43" i="9"/>
  <c r="E43" i="9" s="1"/>
  <c r="D44" i="9"/>
  <c r="E44" i="9" s="1"/>
  <c r="D45" i="9"/>
  <c r="E45" i="9" s="1"/>
  <c r="D46" i="9"/>
  <c r="E46" i="9" s="1"/>
  <c r="D47" i="9"/>
  <c r="E47" i="9" s="1"/>
  <c r="D48" i="9"/>
  <c r="E48" i="9" s="1"/>
  <c r="D49" i="9"/>
  <c r="E49" i="9" s="1"/>
  <c r="D50" i="9"/>
  <c r="E50" i="9" s="1"/>
  <c r="D51" i="9"/>
  <c r="E51" i="9" s="1"/>
  <c r="D52" i="9"/>
  <c r="E52" i="9" s="1"/>
  <c r="D53" i="9"/>
  <c r="E53" i="9" s="1"/>
  <c r="D54" i="9"/>
  <c r="E54" i="9" s="1"/>
  <c r="D55" i="9"/>
  <c r="E55" i="9" s="1"/>
  <c r="D56" i="9"/>
  <c r="E56" i="9" s="1"/>
  <c r="D57" i="9"/>
  <c r="E57" i="9" s="1"/>
  <c r="D58" i="9"/>
  <c r="E58" i="9" s="1"/>
  <c r="D59" i="9"/>
  <c r="E59" i="9" s="1"/>
  <c r="D60" i="9"/>
  <c r="E60" i="9" s="1"/>
  <c r="D61" i="9"/>
  <c r="E61" i="9" s="1"/>
  <c r="D62" i="9"/>
  <c r="E62" i="9" s="1"/>
  <c r="D63" i="9"/>
  <c r="E63" i="9" s="1"/>
  <c r="D64" i="9"/>
  <c r="E64" i="9" s="1"/>
  <c r="D65" i="9"/>
  <c r="E65" i="9" s="1"/>
  <c r="D66" i="9"/>
  <c r="E66" i="9" s="1"/>
  <c r="D67" i="9"/>
  <c r="E67" i="9" s="1"/>
  <c r="D68" i="9"/>
  <c r="E68" i="9" s="1"/>
  <c r="D69" i="9"/>
  <c r="E69" i="9" s="1"/>
  <c r="D70" i="9"/>
  <c r="E70" i="9" s="1"/>
  <c r="D71" i="9"/>
  <c r="E71" i="9" s="1"/>
  <c r="D72" i="9"/>
  <c r="E72" i="9" s="1"/>
  <c r="D73" i="9"/>
  <c r="E73" i="9" s="1"/>
  <c r="D74" i="9"/>
  <c r="E74" i="9" s="1"/>
  <c r="D75" i="9"/>
  <c r="E75" i="9" s="1"/>
  <c r="D76" i="9"/>
  <c r="E76" i="9" s="1"/>
  <c r="D77" i="9"/>
  <c r="E77" i="9" s="1"/>
  <c r="D78" i="9"/>
  <c r="E78" i="9" s="1"/>
  <c r="D79" i="9"/>
  <c r="E79" i="9" s="1"/>
  <c r="D80" i="9"/>
  <c r="E80" i="9" s="1"/>
  <c r="D81" i="9"/>
  <c r="E81" i="9" s="1"/>
  <c r="D82" i="9"/>
  <c r="E82" i="9" s="1"/>
  <c r="D83" i="9"/>
  <c r="E83" i="9" s="1"/>
  <c r="D84" i="9"/>
  <c r="E84" i="9" s="1"/>
  <c r="D85" i="9"/>
  <c r="E85" i="9" s="1"/>
  <c r="D86" i="9"/>
  <c r="E86" i="9" s="1"/>
  <c r="D87" i="9"/>
  <c r="E87" i="9" s="1"/>
  <c r="D88" i="9"/>
  <c r="E88" i="9" s="1"/>
  <c r="D89" i="9"/>
  <c r="E89" i="9" s="1"/>
  <c r="D90" i="9"/>
  <c r="E90" i="9" s="1"/>
  <c r="D91" i="9"/>
  <c r="E91" i="9" s="1"/>
  <c r="D92" i="9"/>
  <c r="E92" i="9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D69" i="5"/>
  <c r="E69" i="5" s="1"/>
  <c r="D70" i="5"/>
  <c r="E70" i="5" s="1"/>
  <c r="D71" i="5"/>
  <c r="E71" i="5" s="1"/>
  <c r="D72" i="5"/>
  <c r="E72" i="5" s="1"/>
  <c r="D73" i="5"/>
  <c r="E73" i="5" s="1"/>
  <c r="D74" i="5"/>
  <c r="E74" i="5" s="1"/>
  <c r="D75" i="5"/>
  <c r="E75" i="5" s="1"/>
  <c r="D76" i="5"/>
  <c r="E76" i="5" s="1"/>
  <c r="D77" i="5"/>
  <c r="E77" i="5" s="1"/>
  <c r="D78" i="5"/>
  <c r="E78" i="5" s="1"/>
  <c r="D79" i="5"/>
  <c r="E79" i="5" s="1"/>
  <c r="D80" i="5"/>
  <c r="E80" i="5" s="1"/>
  <c r="D81" i="5"/>
  <c r="E81" i="5" s="1"/>
  <c r="D82" i="5"/>
  <c r="E82" i="5" s="1"/>
  <c r="D83" i="5"/>
  <c r="E83" i="5" s="1"/>
  <c r="D84" i="5"/>
  <c r="E84" i="5" s="1"/>
  <c r="D85" i="5"/>
  <c r="E85" i="5" s="1"/>
  <c r="D86" i="5"/>
  <c r="E86" i="5" s="1"/>
  <c r="D87" i="5"/>
  <c r="E87" i="5" s="1"/>
  <c r="D88" i="5"/>
  <c r="E88" i="5" s="1"/>
  <c r="D89" i="5"/>
  <c r="E89" i="5" s="1"/>
  <c r="D90" i="5"/>
  <c r="E90" i="5" s="1"/>
  <c r="D91" i="5"/>
  <c r="E91" i="5" s="1"/>
  <c r="D92" i="5"/>
  <c r="E92" i="5" s="1"/>
  <c r="D103" i="9"/>
  <c r="E103" i="9" s="1"/>
  <c r="D102" i="9"/>
  <c r="E102" i="9" s="1"/>
  <c r="D101" i="9"/>
  <c r="E101" i="9" s="1"/>
  <c r="D100" i="9"/>
  <c r="E100" i="9" s="1"/>
  <c r="D99" i="9"/>
  <c r="E99" i="9" s="1"/>
  <c r="D98" i="9"/>
  <c r="E98" i="9" s="1"/>
  <c r="D97" i="9"/>
  <c r="E97" i="9" s="1"/>
  <c r="D96" i="9"/>
  <c r="E96" i="9" s="1"/>
  <c r="D95" i="9"/>
  <c r="E95" i="9" s="1"/>
  <c r="D94" i="9"/>
  <c r="E94" i="9" s="1"/>
  <c r="D93" i="9"/>
  <c r="E93" i="9" s="1"/>
  <c r="D9" i="9"/>
  <c r="E9" i="9" s="1"/>
  <c r="D8" i="9"/>
  <c r="E8" i="9" s="1"/>
  <c r="D7" i="9"/>
  <c r="E7" i="9" s="1"/>
  <c r="D6" i="9"/>
  <c r="E6" i="9" s="1"/>
  <c r="D5" i="9"/>
  <c r="E5" i="9" s="1"/>
  <c r="D4" i="9"/>
  <c r="E4" i="9" s="1"/>
  <c r="E104" i="9" l="1"/>
  <c r="C12" i="4" s="1"/>
  <c r="G4" i="8"/>
  <c r="J4" i="8" s="1"/>
  <c r="G5" i="8"/>
  <c r="J5" i="8" s="1"/>
  <c r="G6" i="8"/>
  <c r="J6" i="8" s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K67" i="8" s="1"/>
  <c r="L67" i="8" s="1"/>
  <c r="M67" i="8" s="1"/>
  <c r="G68" i="8"/>
  <c r="G69" i="8"/>
  <c r="G70" i="8"/>
  <c r="G71" i="8"/>
  <c r="K71" i="8" s="1"/>
  <c r="L71" i="8" s="1"/>
  <c r="M71" i="8" s="1"/>
  <c r="G72" i="8"/>
  <c r="G73" i="8"/>
  <c r="G74" i="8"/>
  <c r="G75" i="8"/>
  <c r="K75" i="8" s="1"/>
  <c r="L75" i="8" s="1"/>
  <c r="M75" i="8" s="1"/>
  <c r="G76" i="8"/>
  <c r="G77" i="8"/>
  <c r="G78" i="8"/>
  <c r="G79" i="8"/>
  <c r="K79" i="8" s="1"/>
  <c r="L79" i="8" s="1"/>
  <c r="M79" i="8" s="1"/>
  <c r="G80" i="8"/>
  <c r="G81" i="8"/>
  <c r="G82" i="8"/>
  <c r="G83" i="8"/>
  <c r="K83" i="8" s="1"/>
  <c r="L83" i="8" s="1"/>
  <c r="M83" i="8" s="1"/>
  <c r="G84" i="8"/>
  <c r="G85" i="8"/>
  <c r="G86" i="8"/>
  <c r="G87" i="8"/>
  <c r="K87" i="8" s="1"/>
  <c r="L87" i="8" s="1"/>
  <c r="M87" i="8" s="1"/>
  <c r="G88" i="8"/>
  <c r="G89" i="8"/>
  <c r="G90" i="8"/>
  <c r="G91" i="8"/>
  <c r="K91" i="8" s="1"/>
  <c r="L91" i="8" s="1"/>
  <c r="M91" i="8" s="1"/>
  <c r="G92" i="8"/>
  <c r="G93" i="8"/>
  <c r="G94" i="8"/>
  <c r="G95" i="8"/>
  <c r="G96" i="8"/>
  <c r="G97" i="8"/>
  <c r="G98" i="8"/>
  <c r="G99" i="8"/>
  <c r="K99" i="8" s="1"/>
  <c r="L99" i="8" s="1"/>
  <c r="M99" i="8" s="1"/>
  <c r="G100" i="8"/>
  <c r="G101" i="8"/>
  <c r="G102" i="8"/>
  <c r="G103" i="8"/>
  <c r="K103" i="8" s="1"/>
  <c r="L103" i="8" s="1"/>
  <c r="M103" i="8" s="1"/>
  <c r="G104" i="8"/>
  <c r="G105" i="8"/>
  <c r="G106" i="8"/>
  <c r="G107" i="8"/>
  <c r="K107" i="8" s="1"/>
  <c r="L107" i="8" s="1"/>
  <c r="M107" i="8" s="1"/>
  <c r="G108" i="8"/>
  <c r="G109" i="8"/>
  <c r="G110" i="8"/>
  <c r="G111" i="8"/>
  <c r="K111" i="8" s="1"/>
  <c r="L111" i="8" s="1"/>
  <c r="M111" i="8" s="1"/>
  <c r="G112" i="8"/>
  <c r="G113" i="8"/>
  <c r="G114" i="8"/>
  <c r="G115" i="8"/>
  <c r="K115" i="8" s="1"/>
  <c r="L115" i="8" s="1"/>
  <c r="M115" i="8" s="1"/>
  <c r="G116" i="8"/>
  <c r="G117" i="8"/>
  <c r="G118" i="8"/>
  <c r="G119" i="8"/>
  <c r="K119" i="8" s="1"/>
  <c r="L119" i="8" s="1"/>
  <c r="M119" i="8" s="1"/>
  <c r="G120" i="8"/>
  <c r="G121" i="8"/>
  <c r="G122" i="8"/>
  <c r="G123" i="8"/>
  <c r="G124" i="8"/>
  <c r="G125" i="8"/>
  <c r="G126" i="8"/>
  <c r="G127" i="8"/>
  <c r="K127" i="8" s="1"/>
  <c r="L127" i="8" s="1"/>
  <c r="M127" i="8" s="1"/>
  <c r="G128" i="8"/>
  <c r="G129" i="8"/>
  <c r="G130" i="8"/>
  <c r="G131" i="8"/>
  <c r="K131" i="8" s="1"/>
  <c r="L131" i="8" s="1"/>
  <c r="M131" i="8" s="1"/>
  <c r="G132" i="8"/>
  <c r="G133" i="8"/>
  <c r="G134" i="8"/>
  <c r="G135" i="8"/>
  <c r="K135" i="8" s="1"/>
  <c r="L135" i="8" s="1"/>
  <c r="M135" i="8" s="1"/>
  <c r="G136" i="8"/>
  <c r="G137" i="8"/>
  <c r="G138" i="8"/>
  <c r="G139" i="8"/>
  <c r="K139" i="8" s="1"/>
  <c r="L139" i="8" s="1"/>
  <c r="M139" i="8" s="1"/>
  <c r="G140" i="8"/>
  <c r="G141" i="8"/>
  <c r="G142" i="8"/>
  <c r="G143" i="8"/>
  <c r="K143" i="8" s="1"/>
  <c r="L143" i="8" s="1"/>
  <c r="M143" i="8" s="1"/>
  <c r="G144" i="8"/>
  <c r="G145" i="8"/>
  <c r="G146" i="8"/>
  <c r="G147" i="8"/>
  <c r="K147" i="8" s="1"/>
  <c r="L147" i="8" s="1"/>
  <c r="M147" i="8" s="1"/>
  <c r="G148" i="8"/>
  <c r="G149" i="8"/>
  <c r="G150" i="8"/>
  <c r="G151" i="8"/>
  <c r="K151" i="8" s="1"/>
  <c r="L151" i="8" s="1"/>
  <c r="M151" i="8" s="1"/>
  <c r="G152" i="8"/>
  <c r="G153" i="8"/>
  <c r="G154" i="8"/>
  <c r="G155" i="8"/>
  <c r="K155" i="8" s="1"/>
  <c r="L155" i="8" s="1"/>
  <c r="M155" i="8" s="1"/>
  <c r="G156" i="8"/>
  <c r="G157" i="8"/>
  <c r="G158" i="8"/>
  <c r="G159" i="8"/>
  <c r="K159" i="8" s="1"/>
  <c r="L159" i="8" s="1"/>
  <c r="M159" i="8" s="1"/>
  <c r="G160" i="8"/>
  <c r="G161" i="8"/>
  <c r="G162" i="8"/>
  <c r="G163" i="8"/>
  <c r="K163" i="8" s="1"/>
  <c r="L163" i="8" s="1"/>
  <c r="M163" i="8" s="1"/>
  <c r="G164" i="8"/>
  <c r="G165" i="8"/>
  <c r="G166" i="8"/>
  <c r="G167" i="8"/>
  <c r="K167" i="8" s="1"/>
  <c r="L167" i="8" s="1"/>
  <c r="M167" i="8" s="1"/>
  <c r="G168" i="8"/>
  <c r="G169" i="8"/>
  <c r="G170" i="8"/>
  <c r="G171" i="8"/>
  <c r="G172" i="8"/>
  <c r="G173" i="8"/>
  <c r="G174" i="8"/>
  <c r="G175" i="8"/>
  <c r="K175" i="8" s="1"/>
  <c r="L175" i="8" s="1"/>
  <c r="M175" i="8" s="1"/>
  <c r="G176" i="8"/>
  <c r="G177" i="8"/>
  <c r="G178" i="8"/>
  <c r="G179" i="8"/>
  <c r="K179" i="8" s="1"/>
  <c r="L179" i="8" s="1"/>
  <c r="M179" i="8" s="1"/>
  <c r="G180" i="8"/>
  <c r="G181" i="8"/>
  <c r="G3" i="8"/>
  <c r="J3" i="8" s="1"/>
  <c r="H35" i="8"/>
  <c r="H36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25" i="8"/>
  <c r="H27" i="8"/>
  <c r="H28" i="8"/>
  <c r="H29" i="8"/>
  <c r="H31" i="8"/>
  <c r="H32" i="8"/>
  <c r="H33" i="8"/>
  <c r="K95" i="8"/>
  <c r="L95" i="8" s="1"/>
  <c r="M95" i="8" s="1"/>
  <c r="K121" i="8"/>
  <c r="L121" i="8" s="1"/>
  <c r="M121" i="8" s="1"/>
  <c r="K123" i="8"/>
  <c r="L123" i="8" s="1"/>
  <c r="M123" i="8" s="1"/>
  <c r="K171" i="8"/>
  <c r="L171" i="8" s="1"/>
  <c r="M171" i="8" s="1"/>
  <c r="K24" i="8"/>
  <c r="L24" i="8" s="1"/>
  <c r="M24" i="8" s="1"/>
  <c r="H24" i="8" s="1"/>
  <c r="K178" i="8" l="1"/>
  <c r="L178" i="8" s="1"/>
  <c r="M178" i="8" s="1"/>
  <c r="K170" i="8"/>
  <c r="L170" i="8" s="1"/>
  <c r="M170" i="8" s="1"/>
  <c r="K162" i="8"/>
  <c r="L162" i="8" s="1"/>
  <c r="M162" i="8" s="1"/>
  <c r="K154" i="8"/>
  <c r="L154" i="8" s="1"/>
  <c r="M154" i="8" s="1"/>
  <c r="K146" i="8"/>
  <c r="L146" i="8" s="1"/>
  <c r="M146" i="8" s="1"/>
  <c r="K138" i="8"/>
  <c r="L138" i="8" s="1"/>
  <c r="M138" i="8" s="1"/>
  <c r="K134" i="8"/>
  <c r="L134" i="8" s="1"/>
  <c r="M134" i="8" s="1"/>
  <c r="K126" i="8"/>
  <c r="L126" i="8" s="1"/>
  <c r="M126" i="8" s="1"/>
  <c r="K118" i="8"/>
  <c r="L118" i="8" s="1"/>
  <c r="M118" i="8" s="1"/>
  <c r="K110" i="8"/>
  <c r="L110" i="8" s="1"/>
  <c r="M110" i="8" s="1"/>
  <c r="K102" i="8"/>
  <c r="L102" i="8" s="1"/>
  <c r="M102" i="8" s="1"/>
  <c r="K94" i="8"/>
  <c r="L94" i="8" s="1"/>
  <c r="M94" i="8" s="1"/>
  <c r="K86" i="8"/>
  <c r="L86" i="8" s="1"/>
  <c r="M86" i="8" s="1"/>
  <c r="K78" i="8"/>
  <c r="L78" i="8" s="1"/>
  <c r="M78" i="8" s="1"/>
  <c r="K74" i="8"/>
  <c r="L74" i="8" s="1"/>
  <c r="M74" i="8" s="1"/>
  <c r="K66" i="8"/>
  <c r="L66" i="8" s="1"/>
  <c r="M66" i="8" s="1"/>
  <c r="K58" i="8"/>
  <c r="L58" i="8" s="1"/>
  <c r="M58" i="8" s="1"/>
  <c r="K50" i="8"/>
  <c r="L50" i="8" s="1"/>
  <c r="M50" i="8" s="1"/>
  <c r="K42" i="8"/>
  <c r="L42" i="8" s="1"/>
  <c r="M42" i="8" s="1"/>
  <c r="K34" i="8"/>
  <c r="L34" i="8" s="1"/>
  <c r="M34" i="8" s="1"/>
  <c r="H34" i="8" s="1"/>
  <c r="K26" i="8"/>
  <c r="L26" i="8" s="1"/>
  <c r="M26" i="8" s="1"/>
  <c r="H26" i="8" s="1"/>
  <c r="K181" i="8"/>
  <c r="L181" i="8" s="1"/>
  <c r="M181" i="8" s="1"/>
  <c r="K173" i="8"/>
  <c r="L173" i="8" s="1"/>
  <c r="M173" i="8" s="1"/>
  <c r="K165" i="8"/>
  <c r="L165" i="8" s="1"/>
  <c r="M165" i="8" s="1"/>
  <c r="K157" i="8"/>
  <c r="L157" i="8" s="1"/>
  <c r="M157" i="8" s="1"/>
  <c r="K149" i="8"/>
  <c r="L149" i="8" s="1"/>
  <c r="M149" i="8" s="1"/>
  <c r="K141" i="8"/>
  <c r="L141" i="8" s="1"/>
  <c r="M141" i="8" s="1"/>
  <c r="K133" i="8"/>
  <c r="L133" i="8" s="1"/>
  <c r="M133" i="8" s="1"/>
  <c r="K125" i="8"/>
  <c r="L125" i="8" s="1"/>
  <c r="M125" i="8" s="1"/>
  <c r="K113" i="8"/>
  <c r="L113" i="8" s="1"/>
  <c r="M113" i="8" s="1"/>
  <c r="K105" i="8"/>
  <c r="L105" i="8" s="1"/>
  <c r="M105" i="8" s="1"/>
  <c r="K97" i="8"/>
  <c r="L97" i="8" s="1"/>
  <c r="M97" i="8" s="1"/>
  <c r="K89" i="8"/>
  <c r="L89" i="8" s="1"/>
  <c r="M89" i="8" s="1"/>
  <c r="K81" i="8"/>
  <c r="L81" i="8" s="1"/>
  <c r="M81" i="8" s="1"/>
  <c r="K73" i="8"/>
  <c r="L73" i="8" s="1"/>
  <c r="M73" i="8" s="1"/>
  <c r="K65" i="8"/>
  <c r="L65" i="8" s="1"/>
  <c r="M65" i="8" s="1"/>
  <c r="K57" i="8"/>
  <c r="L57" i="8" s="1"/>
  <c r="M57" i="8" s="1"/>
  <c r="K49" i="8"/>
  <c r="L49" i="8" s="1"/>
  <c r="M49" i="8" s="1"/>
  <c r="K41" i="8"/>
  <c r="L41" i="8" s="1"/>
  <c r="M41" i="8" s="1"/>
  <c r="K33" i="8"/>
  <c r="L33" i="8" s="1"/>
  <c r="M33" i="8" s="1"/>
  <c r="K29" i="8"/>
  <c r="L29" i="8" s="1"/>
  <c r="M29" i="8" s="1"/>
  <c r="K180" i="8"/>
  <c r="L180" i="8" s="1"/>
  <c r="M180" i="8" s="1"/>
  <c r="K176" i="8"/>
  <c r="L176" i="8" s="1"/>
  <c r="M176" i="8" s="1"/>
  <c r="K172" i="8"/>
  <c r="L172" i="8" s="1"/>
  <c r="M172" i="8" s="1"/>
  <c r="K168" i="8"/>
  <c r="L168" i="8" s="1"/>
  <c r="M168" i="8" s="1"/>
  <c r="K164" i="8"/>
  <c r="L164" i="8" s="1"/>
  <c r="M164" i="8" s="1"/>
  <c r="K160" i="8"/>
  <c r="L160" i="8" s="1"/>
  <c r="M160" i="8" s="1"/>
  <c r="K156" i="8"/>
  <c r="L156" i="8" s="1"/>
  <c r="M156" i="8" s="1"/>
  <c r="K152" i="8"/>
  <c r="L152" i="8" s="1"/>
  <c r="M152" i="8" s="1"/>
  <c r="K148" i="8"/>
  <c r="L148" i="8" s="1"/>
  <c r="M148" i="8" s="1"/>
  <c r="K144" i="8"/>
  <c r="L144" i="8" s="1"/>
  <c r="M144" i="8" s="1"/>
  <c r="K140" i="8"/>
  <c r="L140" i="8" s="1"/>
  <c r="M140" i="8" s="1"/>
  <c r="K136" i="8"/>
  <c r="L136" i="8" s="1"/>
  <c r="M136" i="8" s="1"/>
  <c r="K132" i="8"/>
  <c r="L132" i="8" s="1"/>
  <c r="M132" i="8" s="1"/>
  <c r="K128" i="8"/>
  <c r="L128" i="8" s="1"/>
  <c r="M128" i="8" s="1"/>
  <c r="K124" i="8"/>
  <c r="L124" i="8" s="1"/>
  <c r="M124" i="8" s="1"/>
  <c r="K120" i="8"/>
  <c r="L120" i="8" s="1"/>
  <c r="M120" i="8" s="1"/>
  <c r="K116" i="8"/>
  <c r="L116" i="8" s="1"/>
  <c r="M116" i="8" s="1"/>
  <c r="K112" i="8"/>
  <c r="L112" i="8" s="1"/>
  <c r="M112" i="8" s="1"/>
  <c r="K108" i="8"/>
  <c r="L108" i="8" s="1"/>
  <c r="M108" i="8" s="1"/>
  <c r="K104" i="8"/>
  <c r="L104" i="8" s="1"/>
  <c r="M104" i="8" s="1"/>
  <c r="K100" i="8"/>
  <c r="L100" i="8" s="1"/>
  <c r="M100" i="8" s="1"/>
  <c r="K96" i="8"/>
  <c r="L96" i="8" s="1"/>
  <c r="M96" i="8" s="1"/>
  <c r="K92" i="8"/>
  <c r="L92" i="8" s="1"/>
  <c r="M92" i="8" s="1"/>
  <c r="K88" i="8"/>
  <c r="L88" i="8" s="1"/>
  <c r="M88" i="8" s="1"/>
  <c r="K84" i="8"/>
  <c r="L84" i="8" s="1"/>
  <c r="M84" i="8" s="1"/>
  <c r="K80" i="8"/>
  <c r="L80" i="8" s="1"/>
  <c r="M80" i="8" s="1"/>
  <c r="K76" i="8"/>
  <c r="L76" i="8" s="1"/>
  <c r="M76" i="8" s="1"/>
  <c r="K72" i="8"/>
  <c r="L72" i="8" s="1"/>
  <c r="M72" i="8" s="1"/>
  <c r="K68" i="8"/>
  <c r="L68" i="8" s="1"/>
  <c r="M68" i="8" s="1"/>
  <c r="K64" i="8"/>
  <c r="L64" i="8" s="1"/>
  <c r="M64" i="8" s="1"/>
  <c r="K60" i="8"/>
  <c r="L60" i="8" s="1"/>
  <c r="M60" i="8" s="1"/>
  <c r="K56" i="8"/>
  <c r="L56" i="8" s="1"/>
  <c r="M56" i="8" s="1"/>
  <c r="K52" i="8"/>
  <c r="L52" i="8" s="1"/>
  <c r="M52" i="8" s="1"/>
  <c r="K48" i="8"/>
  <c r="L48" i="8" s="1"/>
  <c r="M48" i="8" s="1"/>
  <c r="K44" i="8"/>
  <c r="L44" i="8" s="1"/>
  <c r="M44" i="8" s="1"/>
  <c r="K40" i="8"/>
  <c r="L40" i="8" s="1"/>
  <c r="M40" i="8" s="1"/>
  <c r="K36" i="8"/>
  <c r="L36" i="8" s="1"/>
  <c r="M36" i="8" s="1"/>
  <c r="K32" i="8"/>
  <c r="L32" i="8" s="1"/>
  <c r="M32" i="8" s="1"/>
  <c r="K28" i="8"/>
  <c r="L28" i="8" s="1"/>
  <c r="M28" i="8" s="1"/>
  <c r="K174" i="8"/>
  <c r="L174" i="8" s="1"/>
  <c r="M174" i="8" s="1"/>
  <c r="K166" i="8"/>
  <c r="L166" i="8" s="1"/>
  <c r="M166" i="8" s="1"/>
  <c r="K158" i="8"/>
  <c r="L158" i="8" s="1"/>
  <c r="M158" i="8" s="1"/>
  <c r="K150" i="8"/>
  <c r="L150" i="8" s="1"/>
  <c r="M150" i="8" s="1"/>
  <c r="K142" i="8"/>
  <c r="L142" i="8" s="1"/>
  <c r="M142" i="8" s="1"/>
  <c r="K130" i="8"/>
  <c r="L130" i="8" s="1"/>
  <c r="M130" i="8" s="1"/>
  <c r="K122" i="8"/>
  <c r="L122" i="8" s="1"/>
  <c r="M122" i="8" s="1"/>
  <c r="K114" i="8"/>
  <c r="L114" i="8" s="1"/>
  <c r="M114" i="8" s="1"/>
  <c r="K106" i="8"/>
  <c r="L106" i="8" s="1"/>
  <c r="M106" i="8" s="1"/>
  <c r="K98" i="8"/>
  <c r="L98" i="8" s="1"/>
  <c r="M98" i="8" s="1"/>
  <c r="K90" i="8"/>
  <c r="L90" i="8" s="1"/>
  <c r="M90" i="8" s="1"/>
  <c r="K82" i="8"/>
  <c r="L82" i="8" s="1"/>
  <c r="M82" i="8" s="1"/>
  <c r="K70" i="8"/>
  <c r="L70" i="8" s="1"/>
  <c r="M70" i="8" s="1"/>
  <c r="K62" i="8"/>
  <c r="L62" i="8" s="1"/>
  <c r="M62" i="8" s="1"/>
  <c r="K54" i="8"/>
  <c r="L54" i="8" s="1"/>
  <c r="M54" i="8" s="1"/>
  <c r="K46" i="8"/>
  <c r="L46" i="8" s="1"/>
  <c r="M46" i="8" s="1"/>
  <c r="K38" i="8"/>
  <c r="L38" i="8" s="1"/>
  <c r="M38" i="8" s="1"/>
  <c r="K30" i="8"/>
  <c r="L30" i="8" s="1"/>
  <c r="M30" i="8" s="1"/>
  <c r="H30" i="8" s="1"/>
  <c r="K177" i="8"/>
  <c r="L177" i="8" s="1"/>
  <c r="M177" i="8" s="1"/>
  <c r="K169" i="8"/>
  <c r="L169" i="8" s="1"/>
  <c r="M169" i="8" s="1"/>
  <c r="K161" i="8"/>
  <c r="L161" i="8" s="1"/>
  <c r="M161" i="8" s="1"/>
  <c r="K153" i="8"/>
  <c r="L153" i="8" s="1"/>
  <c r="M153" i="8" s="1"/>
  <c r="K145" i="8"/>
  <c r="L145" i="8" s="1"/>
  <c r="M145" i="8" s="1"/>
  <c r="K137" i="8"/>
  <c r="L137" i="8" s="1"/>
  <c r="M137" i="8" s="1"/>
  <c r="K129" i="8"/>
  <c r="L129" i="8" s="1"/>
  <c r="M129" i="8" s="1"/>
  <c r="K117" i="8"/>
  <c r="L117" i="8" s="1"/>
  <c r="M117" i="8" s="1"/>
  <c r="K109" i="8"/>
  <c r="L109" i="8" s="1"/>
  <c r="M109" i="8" s="1"/>
  <c r="K101" i="8"/>
  <c r="L101" i="8" s="1"/>
  <c r="M101" i="8" s="1"/>
  <c r="K93" i="8"/>
  <c r="L93" i="8" s="1"/>
  <c r="M93" i="8" s="1"/>
  <c r="K85" i="8"/>
  <c r="L85" i="8" s="1"/>
  <c r="M85" i="8" s="1"/>
  <c r="K77" i="8"/>
  <c r="L77" i="8" s="1"/>
  <c r="M77" i="8" s="1"/>
  <c r="K69" i="8"/>
  <c r="L69" i="8" s="1"/>
  <c r="M69" i="8" s="1"/>
  <c r="K61" i="8"/>
  <c r="L61" i="8" s="1"/>
  <c r="M61" i="8" s="1"/>
  <c r="K53" i="8"/>
  <c r="L53" i="8" s="1"/>
  <c r="M53" i="8" s="1"/>
  <c r="K45" i="8"/>
  <c r="L45" i="8" s="1"/>
  <c r="M45" i="8" s="1"/>
  <c r="K37" i="8"/>
  <c r="L37" i="8" s="1"/>
  <c r="M37" i="8" s="1"/>
  <c r="H37" i="8" s="1"/>
  <c r="K25" i="8"/>
  <c r="L25" i="8" s="1"/>
  <c r="M25" i="8" s="1"/>
  <c r="K63" i="8"/>
  <c r="L63" i="8" s="1"/>
  <c r="M63" i="8" s="1"/>
  <c r="K59" i="8"/>
  <c r="L59" i="8" s="1"/>
  <c r="M59" i="8" s="1"/>
  <c r="K55" i="8"/>
  <c r="L55" i="8" s="1"/>
  <c r="M55" i="8" s="1"/>
  <c r="K51" i="8"/>
  <c r="L51" i="8" s="1"/>
  <c r="M51" i="8" s="1"/>
  <c r="K47" i="8"/>
  <c r="L47" i="8" s="1"/>
  <c r="M47" i="8" s="1"/>
  <c r="K43" i="8"/>
  <c r="L43" i="8" s="1"/>
  <c r="M43" i="8" s="1"/>
  <c r="K39" i="8"/>
  <c r="L39" i="8" s="1"/>
  <c r="M39" i="8" s="1"/>
  <c r="K35" i="8"/>
  <c r="L35" i="8" s="1"/>
  <c r="M35" i="8" s="1"/>
  <c r="K31" i="8"/>
  <c r="L31" i="8" s="1"/>
  <c r="M31" i="8" s="1"/>
  <c r="K27" i="8"/>
  <c r="L27" i="8" s="1"/>
  <c r="M27" i="8" s="1"/>
  <c r="K2" i="8"/>
  <c r="L2" i="8" s="1"/>
  <c r="M2" i="8" s="1"/>
  <c r="H2" i="8" s="1"/>
  <c r="K23" i="8" l="1"/>
  <c r="L23" i="8" s="1"/>
  <c r="M23" i="8" s="1"/>
  <c r="H23" i="8" s="1"/>
  <c r="K19" i="8"/>
  <c r="L19" i="8" s="1"/>
  <c r="M19" i="8" s="1"/>
  <c r="H19" i="8" s="1"/>
  <c r="K15" i="8"/>
  <c r="L15" i="8" s="1"/>
  <c r="M15" i="8" s="1"/>
  <c r="H15" i="8" s="1"/>
  <c r="K11" i="8"/>
  <c r="L11" i="8" s="1"/>
  <c r="M11" i="8" s="1"/>
  <c r="H11" i="8" s="1"/>
  <c r="K7" i="8"/>
  <c r="L7" i="8" s="1"/>
  <c r="M7" i="8" s="1"/>
  <c r="H7" i="8" s="1"/>
  <c r="K3" i="8"/>
  <c r="L3" i="8" s="1"/>
  <c r="M3" i="8" s="1"/>
  <c r="H3" i="8" s="1"/>
  <c r="K22" i="8"/>
  <c r="L22" i="8" s="1"/>
  <c r="M22" i="8" s="1"/>
  <c r="H22" i="8" s="1"/>
  <c r="K18" i="8"/>
  <c r="L18" i="8" s="1"/>
  <c r="M18" i="8" s="1"/>
  <c r="H18" i="8" s="1"/>
  <c r="K14" i="8"/>
  <c r="L14" i="8" s="1"/>
  <c r="M14" i="8" s="1"/>
  <c r="H14" i="8" s="1"/>
  <c r="K10" i="8"/>
  <c r="L10" i="8" s="1"/>
  <c r="M10" i="8" s="1"/>
  <c r="H10" i="8" s="1"/>
  <c r="K6" i="8"/>
  <c r="L6" i="8" s="1"/>
  <c r="M6" i="8" s="1"/>
  <c r="H6" i="8" s="1"/>
  <c r="K21" i="8"/>
  <c r="L21" i="8" s="1"/>
  <c r="M21" i="8" s="1"/>
  <c r="H21" i="8" s="1"/>
  <c r="K17" i="8"/>
  <c r="L17" i="8" s="1"/>
  <c r="M17" i="8" s="1"/>
  <c r="H17" i="8" s="1"/>
  <c r="K13" i="8"/>
  <c r="L13" i="8" s="1"/>
  <c r="M13" i="8" s="1"/>
  <c r="H13" i="8" s="1"/>
  <c r="K9" i="8"/>
  <c r="L9" i="8" s="1"/>
  <c r="M9" i="8" s="1"/>
  <c r="H9" i="8" s="1"/>
  <c r="K5" i="8"/>
  <c r="L5" i="8" s="1"/>
  <c r="M5" i="8" s="1"/>
  <c r="H5" i="8" s="1"/>
  <c r="K20" i="8"/>
  <c r="L20" i="8" s="1"/>
  <c r="M20" i="8" s="1"/>
  <c r="H20" i="8" s="1"/>
  <c r="K16" i="8"/>
  <c r="L16" i="8" s="1"/>
  <c r="M16" i="8" s="1"/>
  <c r="H16" i="8" s="1"/>
  <c r="K12" i="8"/>
  <c r="L12" i="8" s="1"/>
  <c r="M12" i="8" s="1"/>
  <c r="H12" i="8" s="1"/>
  <c r="K8" i="8"/>
  <c r="L8" i="8" s="1"/>
  <c r="M8" i="8" s="1"/>
  <c r="H8" i="8" s="1"/>
  <c r="K4" i="8"/>
  <c r="L4" i="8" s="1"/>
  <c r="M4" i="8" s="1"/>
  <c r="H4" i="8" s="1"/>
  <c r="E50" i="4" l="1"/>
  <c r="D62" i="4" s="1"/>
  <c r="H182" i="8"/>
  <c r="C34" i="4" s="1"/>
  <c r="D60" i="4" s="1"/>
  <c r="D100" i="5"/>
  <c r="E100" i="5" s="1"/>
  <c r="D101" i="5"/>
  <c r="E101" i="5" s="1"/>
  <c r="D102" i="5"/>
  <c r="E102" i="5" s="1"/>
  <c r="D103" i="5"/>
  <c r="E103" i="5" s="1"/>
  <c r="D104" i="5"/>
  <c r="E104" i="5" s="1"/>
  <c r="D93" i="5"/>
  <c r="E93" i="5" s="1"/>
  <c r="D94" i="5"/>
  <c r="E94" i="5" s="1"/>
  <c r="D95" i="5"/>
  <c r="E95" i="5" s="1"/>
  <c r="D96" i="5"/>
  <c r="E96" i="5" s="1"/>
  <c r="D97" i="5"/>
  <c r="E97" i="5" s="1"/>
  <c r="D98" i="5"/>
  <c r="E98" i="5" s="1"/>
  <c r="D99" i="5"/>
  <c r="E99" i="5" s="1"/>
  <c r="D6" i="5"/>
  <c r="E6" i="5" s="1"/>
  <c r="D7" i="5"/>
  <c r="E7" i="5" s="1"/>
  <c r="D8" i="5"/>
  <c r="E8" i="5" s="1"/>
  <c r="D9" i="5"/>
  <c r="E9" i="5" s="1"/>
  <c r="D2" i="1" l="1"/>
  <c r="E38" i="4"/>
  <c r="F20" i="4"/>
  <c r="E20" i="4" s="1"/>
  <c r="F24" i="4"/>
  <c r="E24" i="4" s="1"/>
  <c r="F19" i="4"/>
  <c r="E19" i="4" s="1"/>
  <c r="F25" i="4"/>
  <c r="E25" i="4" s="1"/>
  <c r="F26" i="4"/>
  <c r="E26" i="4" s="1"/>
  <c r="F23" i="4"/>
  <c r="E23" i="4" s="1"/>
  <c r="F27" i="4"/>
  <c r="E27" i="4" s="1"/>
  <c r="F21" i="4"/>
  <c r="E21" i="4" s="1"/>
  <c r="F22" i="4"/>
  <c r="E22" i="4" s="1"/>
  <c r="D5" i="5"/>
  <c r="E30" i="4" l="1"/>
  <c r="D59" i="4" s="1"/>
  <c r="F2" i="1"/>
  <c r="E39" i="4"/>
  <c r="E40" i="4" l="1"/>
  <c r="D61" i="4" s="1"/>
  <c r="E2" i="1" s="1"/>
  <c r="A2" i="1"/>
  <c r="E5" i="5" l="1"/>
  <c r="E105" i="5" l="1"/>
  <c r="C11" i="4" s="1"/>
  <c r="C13" i="4" s="1"/>
  <c r="D58" i="4" s="1"/>
  <c r="C2" i="1" l="1"/>
  <c r="D65" i="4"/>
  <c r="D64" i="4"/>
  <c r="H2" i="1" s="1"/>
  <c r="D66" i="4" l="1"/>
  <c r="J2" i="1" s="1"/>
  <c r="I2" i="1"/>
  <c r="B2" i="1"/>
</calcChain>
</file>

<file path=xl/sharedStrings.xml><?xml version="1.0" encoding="utf-8"?>
<sst xmlns="http://schemas.openxmlformats.org/spreadsheetml/2006/main" count="193" uniqueCount="137">
  <si>
    <t>TOTAL PUNTUACIÓ</t>
  </si>
  <si>
    <t>Altres idiomes</t>
  </si>
  <si>
    <t>PUNTUACIÓ</t>
  </si>
  <si>
    <t>CAMP</t>
  </si>
  <si>
    <t>PUNTUACIÓ FINAL</t>
  </si>
  <si>
    <t>-</t>
  </si>
  <si>
    <t>Grau</t>
  </si>
  <si>
    <t xml:space="preserve">PUNTUACIÓ </t>
  </si>
  <si>
    <t>PUNTS UNITAT</t>
  </si>
  <si>
    <t>TOTAL</t>
  </si>
  <si>
    <t>Altres</t>
  </si>
  <si>
    <t>Alemany</t>
  </si>
  <si>
    <t>Francès</t>
  </si>
  <si>
    <t>Anglès</t>
  </si>
  <si>
    <t>NIVELL</t>
  </si>
  <si>
    <t>IDIOMA</t>
  </si>
  <si>
    <t>OBTINGUT</t>
  </si>
  <si>
    <t>PUNTS</t>
  </si>
  <si>
    <t>PUNTUACIO</t>
  </si>
  <si>
    <t>GRUP</t>
  </si>
  <si>
    <t>Autobarem de mèrits</t>
  </si>
  <si>
    <t>UNITAT MESOS</t>
  </si>
  <si>
    <t>NIF</t>
  </si>
  <si>
    <t>Catala</t>
  </si>
  <si>
    <t>Exp</t>
  </si>
  <si>
    <t>Idiomes</t>
  </si>
  <si>
    <t>Llenguatge administratiu, nivell E</t>
  </si>
  <si>
    <t>TIPUS DE TITULACIÓ</t>
  </si>
  <si>
    <t>ESPECIFICACIÓ D'IDIOMA</t>
  </si>
  <si>
    <t>DATA D'INICI</t>
  </si>
  <si>
    <t>DATA DE FI</t>
  </si>
  <si>
    <t>ESPECIALITAT</t>
  </si>
  <si>
    <t>Tria un</t>
  </si>
  <si>
    <t>TÍTOLS</t>
  </si>
  <si>
    <t>Total</t>
  </si>
  <si>
    <t>Subgrup</t>
  </si>
  <si>
    <t>A2</t>
  </si>
  <si>
    <t>C2</t>
  </si>
  <si>
    <t>A1</t>
  </si>
  <si>
    <t>C1</t>
  </si>
  <si>
    <t>Doctorat</t>
  </si>
  <si>
    <t>Cicles formatius de grau superior</t>
  </si>
  <si>
    <t>Batxillerat o equivalent</t>
  </si>
  <si>
    <t>ESO, graduat escolar o equivalent</t>
  </si>
  <si>
    <t>Titulació</t>
  </si>
  <si>
    <t>Catalá</t>
  </si>
  <si>
    <t>E</t>
  </si>
  <si>
    <t>Depèn del subgrup</t>
  </si>
  <si>
    <t>Ingles</t>
  </si>
  <si>
    <t>Otros</t>
  </si>
  <si>
    <t>B1</t>
  </si>
  <si>
    <t>B1+</t>
  </si>
  <si>
    <t>B2</t>
  </si>
  <si>
    <t>B2+</t>
  </si>
  <si>
    <t>#n</t>
  </si>
  <si>
    <t>Descripció curs</t>
  </si>
  <si>
    <t>Organisme</t>
  </si>
  <si>
    <t>Data finalització</t>
  </si>
  <si>
    <t>Impartit</t>
  </si>
  <si>
    <t>Aprofitament</t>
  </si>
  <si>
    <t>&gt; 10 anys</t>
  </si>
  <si>
    <t>&lt;= 5 anys</t>
  </si>
  <si>
    <t>&gt; 5 y &lt;= 10</t>
  </si>
  <si>
    <t>Coeficient</t>
  </si>
  <si>
    <t>Aprof. / Assist. / Imp.</t>
  </si>
  <si>
    <t>antiguitat de l'acció formativa</t>
  </si>
  <si>
    <t>col_segun_any</t>
  </si>
  <si>
    <t>anys sin residuo</t>
  </si>
  <si>
    <t>Assistència</t>
  </si>
  <si>
    <t>Coeficiente</t>
  </si>
  <si>
    <t>Puntuació formació:</t>
  </si>
  <si>
    <t>Antiguitat</t>
  </si>
  <si>
    <t>Formació</t>
  </si>
  <si>
    <t>Ocultar</t>
  </si>
  <si>
    <t>Punts</t>
  </si>
  <si>
    <t>Fi termini</t>
  </si>
  <si>
    <t>Durada</t>
  </si>
  <si>
    <t>Heu d'emplenar les dades als fulls 2 i 3</t>
  </si>
  <si>
    <t>Heu d'emplenar les dades al full 4</t>
  </si>
  <si>
    <t>Altres mèrtis</t>
  </si>
  <si>
    <t>Escala</t>
  </si>
  <si>
    <t>DATA FI</t>
  </si>
  <si>
    <r>
      <t>Es valorarà amb 1</t>
    </r>
    <r>
      <rPr>
        <b/>
        <sz val="12"/>
        <color theme="1"/>
        <rFont val="UIBsans"/>
        <family val="3"/>
      </rPr>
      <t xml:space="preserve"> </t>
    </r>
    <r>
      <rPr>
        <sz val="12"/>
        <color theme="1"/>
        <rFont val="UIBsans"/>
        <family val="3"/>
      </rPr>
      <t>punt el fet d’haver superat altres procediments selectius anteriors sense l’obtenció de plaça del mateix grup o d’un grup superior a la UIB.</t>
    </r>
  </si>
  <si>
    <t>Màster oficial amb llicenciatura, arquitectura o enginyeria</t>
  </si>
  <si>
    <t>Llicenciatura, arquitectura o enginyeria</t>
  </si>
  <si>
    <t>Màster oficial amb grau  o màster oficial amb diplomatura, arquitectura tècnica o enginyeria tècnica</t>
  </si>
  <si>
    <t>Diplomatura, arquitectura tècnica o enginyeria tècnica</t>
  </si>
  <si>
    <t>Serveis prestats en Universitats públiques</t>
  </si>
  <si>
    <t>Serveis prestats en altres administracions públiques com a serveis reconeguts o en fundacions de la Universitat</t>
  </si>
  <si>
    <t>Serveis prestats en universitats públiques</t>
  </si>
  <si>
    <t>No</t>
  </si>
  <si>
    <t>Titulacio</t>
  </si>
  <si>
    <t>Formacio</t>
  </si>
  <si>
    <t>Altres_merits</t>
  </si>
  <si>
    <t>Tècnic superior: especialitat veterinari</t>
  </si>
  <si>
    <t xml:space="preserve">Tècnic superior: especialitat assessor lingüístic </t>
  </si>
  <si>
    <t xml:space="preserve">Tècnic superior: especialitat enginyer superior </t>
  </si>
  <si>
    <t>Tècnic mitjà en TIC</t>
  </si>
  <si>
    <t>Tècnic mitjà: especialitat Infermer</t>
  </si>
  <si>
    <t xml:space="preserve">Tècnic mitjà: perfil comunicació-periodisme </t>
  </si>
  <si>
    <t>Tècnic mitjà: perfil cientificotècnic</t>
  </si>
  <si>
    <t>Tècnic mitjà: perfil suport tècnic a l’administració</t>
  </si>
  <si>
    <t>Tècnic especialista en TIC</t>
  </si>
  <si>
    <t>Tècnic especialista: perfil imatge i comunicació</t>
  </si>
  <si>
    <t>Tècnic especialista: altres perfils</t>
  </si>
  <si>
    <t>Tècnic especialista: perfil tècnic de suport a l’administració</t>
  </si>
  <si>
    <t>Tècnic especialista:  perfil laboratori</t>
  </si>
  <si>
    <t xml:space="preserve">Auxiliar de biblioteca </t>
  </si>
  <si>
    <t>Auxiliar de biblioteca: perfil tècnic de suport</t>
  </si>
  <si>
    <t>Auxiliar de serveis bibliotecaris</t>
  </si>
  <si>
    <t xml:space="preserve">Auxiliars: especialitat auxiliar de serveis </t>
  </si>
  <si>
    <t>Auxiliars: especialitat oficial d’oficis</t>
  </si>
  <si>
    <t>Auxiliars: especialitat oficial laboratori</t>
  </si>
  <si>
    <t>Auxiliars: especialitat oficial laboratori, perfil electrònica</t>
  </si>
  <si>
    <t>Auxiliars administratius</t>
  </si>
  <si>
    <t>CCEs</t>
  </si>
  <si>
    <t>Tria Si/No</t>
  </si>
  <si>
    <t>p</t>
  </si>
  <si>
    <t>BLOC I. Màxim 60 punts</t>
  </si>
  <si>
    <t>a)</t>
  </si>
  <si>
    <t>BLOC II. Màxim 40 punts</t>
  </si>
  <si>
    <t>b)</t>
  </si>
  <si>
    <t>Activitats de formació i perfeccionament:</t>
  </si>
  <si>
    <t>c)</t>
  </si>
  <si>
    <t>Coneixements de català:</t>
  </si>
  <si>
    <t>d)</t>
  </si>
  <si>
    <t>Altres idiomes:</t>
  </si>
  <si>
    <t>Altres mèrits:</t>
  </si>
  <si>
    <t xml:space="preserve">Titulació acadèmica </t>
  </si>
  <si>
    <t>Antiguitat:</t>
  </si>
  <si>
    <t>Titulació acadèmica oficial:</t>
  </si>
  <si>
    <t>e)</t>
  </si>
  <si>
    <t>BLOC I</t>
  </si>
  <si>
    <t>BLOC II</t>
  </si>
  <si>
    <t>Col</t>
  </si>
  <si>
    <t>En compliment del que disposa la Llei orgànica 3/2018, de 5 de desembre, de protecció de dades personals i garantia dels drets digitals, us informam que les dades recollides seran incloses en un o més fitxers gestionats per la UIB en el registre de l’activitat de tractament habilitat a l’efecte, la finalitat dels quals és gestionar la vostra sol·licitud. Les dades sol·licitades són necessàries per acomplir la finalitat esmentada i, per tant, el fet de no obtenir-les impedeix d’aconseguir-la. La UIB és la responsable del tractament de les dades i com a tal us garanteix els drets d'accés, rectificació, oposició, supressió, portabilitat, limitació del tractament i de no ser objecte de decisions individuals automatitzades pel que fa a les dades facilitades. Per exercir els drets indicats us heu d'adreçar per escrit a: Universitat de les Illes Balears, Secretaria General, a l'atenció de la delegada de protecció de dades, cra. de Valldemossa, km 7,5, 07122 Palma (Illes Balears). De la mateixa manera, la UIB es compromet a respectar la confidencialitat de les vostres dades i a utilitzar-les d'acord amb la finalitat dels fitxers</t>
  </si>
  <si>
    <t>Títol propi de postgrau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</si>
</sst>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00"/>
    <numFmt numFmtId="166" formatCode="_-* #,##0.000\ _€_-;\-* #,##0.000\ _€_-;_-* &quot;-&quot;???\ _€_-;_-@_-"/>
    <numFmt numFmtId="167" formatCode="#,##0.000"/>
    <numFmt numFmtId="168" formatCode="[$-C0A]d\-mmm\-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UIBsans"/>
      <family val="3"/>
    </font>
    <font>
      <b/>
      <sz val="12"/>
      <color theme="1"/>
      <name val="UIBsans"/>
      <family val="3"/>
    </font>
    <font>
      <sz val="12"/>
      <color rgb="FFFF0000"/>
      <name val="UIBsans"/>
      <family val="3"/>
    </font>
    <font>
      <b/>
      <sz val="12"/>
      <color theme="0"/>
      <name val="UIBsans"/>
      <family val="3"/>
    </font>
    <font>
      <sz val="12"/>
      <color theme="0"/>
      <name val="UIBsans"/>
      <family val="3"/>
    </font>
    <font>
      <sz val="12"/>
      <name val="UIBsans"/>
      <family val="3"/>
    </font>
    <font>
      <b/>
      <sz val="12"/>
      <color rgb="FFFF0000"/>
      <name val="UIBsans"/>
      <family val="3"/>
    </font>
    <font>
      <b/>
      <sz val="16"/>
      <color theme="1"/>
      <name val="UIBsans"/>
      <family val="3"/>
    </font>
    <font>
      <sz val="16"/>
      <color theme="1"/>
      <name val="UIBsans"/>
      <family val="3"/>
    </font>
    <font>
      <b/>
      <sz val="12"/>
      <color rgb="FF00B050"/>
      <name val="UIBsans"/>
      <family val="3"/>
    </font>
    <font>
      <b/>
      <sz val="18"/>
      <color theme="3"/>
      <name val="UIBsans"/>
      <family val="3"/>
    </font>
    <font>
      <sz val="11"/>
      <color theme="1"/>
      <name val="UIBsans"/>
      <family val="3"/>
    </font>
    <font>
      <sz val="11"/>
      <color theme="0"/>
      <name val="UIBsans"/>
      <family val="3"/>
    </font>
    <font>
      <sz val="8"/>
      <color theme="1"/>
      <name val="Calibri"/>
      <family val="2"/>
      <scheme val="minor"/>
    </font>
    <font>
      <b/>
      <sz val="10"/>
      <color theme="1"/>
      <name val="UIBsans"/>
      <family val="3"/>
    </font>
    <font>
      <sz val="8"/>
      <color rgb="FFFF0000"/>
      <name val="Calibri"/>
      <family val="2"/>
      <scheme val="minor"/>
    </font>
    <font>
      <sz val="16"/>
      <name val="UIBsans"/>
      <family val="3"/>
    </font>
    <font>
      <b/>
      <sz val="11"/>
      <name val="UIBsans"/>
      <family val="3"/>
    </font>
    <font>
      <sz val="12"/>
      <color theme="1"/>
      <name val="UIBsans"/>
    </font>
    <font>
      <i/>
      <sz val="12"/>
      <color rgb="FFFF0000"/>
      <name val="UIBsans"/>
    </font>
    <font>
      <sz val="9"/>
      <color theme="1"/>
      <name val="UIBsans"/>
    </font>
    <font>
      <b/>
      <sz val="14"/>
      <color theme="1"/>
      <name val="UIBsans"/>
    </font>
    <font>
      <b/>
      <sz val="14"/>
      <color theme="1"/>
      <name val="UIBsans"/>
      <family val="3"/>
    </font>
    <font>
      <b/>
      <sz val="14"/>
      <name val="UIBsans"/>
      <family val="3"/>
    </font>
    <font>
      <sz val="14"/>
      <color theme="1"/>
      <name val="UIBsans"/>
      <family val="3"/>
    </font>
    <font>
      <sz val="20"/>
      <color rgb="FFFF0000"/>
      <name val="UIBsans"/>
      <family val="3"/>
    </font>
    <font>
      <b/>
      <sz val="12"/>
      <name val="UIBsans"/>
    </font>
    <font>
      <sz val="9"/>
      <color rgb="FF0070C0"/>
      <name val="UIBsans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39997558519241921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0" fontId="5" fillId="7" borderId="3" xfId="0" applyFont="1" applyFill="1" applyBorder="1" applyAlignment="1" applyProtection="1">
      <alignment horizontal="right" vertical="center" wrapText="1"/>
      <protection hidden="1"/>
    </xf>
    <xf numFmtId="165" fontId="5" fillId="7" borderId="3" xfId="0" applyNumberFormat="1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167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7" borderId="3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9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hidden="1"/>
    </xf>
    <xf numFmtId="165" fontId="2" fillId="3" borderId="3" xfId="0" applyNumberFormat="1" applyFont="1" applyFill="1" applyBorder="1" applyAlignment="1" applyProtection="1">
      <alignment horizontal="center" vertical="center"/>
      <protection hidden="1"/>
    </xf>
    <xf numFmtId="165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165" fontId="0" fillId="0" borderId="0" xfId="0" applyNumberForma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2" fontId="13" fillId="3" borderId="2" xfId="0" applyNumberFormat="1" applyFont="1" applyFill="1" applyBorder="1" applyAlignment="1" applyProtection="1">
      <alignment horizontal="center" vertical="center"/>
      <protection hidden="1"/>
    </xf>
    <xf numFmtId="165" fontId="13" fillId="3" borderId="2" xfId="0" applyNumberFormat="1" applyFont="1" applyFill="1" applyBorder="1" applyAlignment="1" applyProtection="1">
      <alignment horizontal="center" vertical="center"/>
      <protection hidden="1"/>
    </xf>
    <xf numFmtId="165" fontId="14" fillId="2" borderId="0" xfId="0" applyNumberFormat="1" applyFont="1" applyFill="1" applyAlignment="1" applyProtection="1">
      <alignment horizontal="center" vertical="center"/>
      <protection hidden="1"/>
    </xf>
    <xf numFmtId="165" fontId="14" fillId="2" borderId="0" xfId="0" applyNumberFormat="1" applyFont="1" applyFill="1" applyAlignment="1" applyProtection="1">
      <alignment vertical="center"/>
      <protection hidden="1"/>
    </xf>
    <xf numFmtId="1" fontId="7" fillId="8" borderId="3" xfId="0" applyNumberFormat="1" applyFont="1" applyFill="1" applyBorder="1" applyAlignment="1" applyProtection="1">
      <alignment horizontal="center" vertical="center"/>
      <protection locked="0"/>
    </xf>
    <xf numFmtId="0" fontId="7" fillId="8" borderId="3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/>
      <protection hidden="1"/>
    </xf>
    <xf numFmtId="1" fontId="7" fillId="9" borderId="3" xfId="0" applyNumberFormat="1" applyFont="1" applyFill="1" applyBorder="1" applyAlignment="1" applyProtection="1">
      <alignment horizontal="center" vertical="center"/>
      <protection locked="0"/>
    </xf>
    <xf numFmtId="0" fontId="7" fillId="9" borderId="3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6" fillId="0" borderId="0" xfId="0" applyFont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165" fontId="26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165" fontId="28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1" fontId="2" fillId="8" borderId="5" xfId="0" applyNumberFormat="1" applyFont="1" applyFill="1" applyBorder="1" applyAlignment="1" applyProtection="1">
      <alignment horizontal="left" vertical="center"/>
      <protection locked="0"/>
    </xf>
    <xf numFmtId="1" fontId="2" fillId="8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3" xfId="0" applyNumberFormat="1" applyFont="1" applyFill="1" applyBorder="1" applyAlignment="1" applyProtection="1">
      <alignment horizontal="left" vertical="center" wrapText="1"/>
      <protection hidden="1"/>
    </xf>
    <xf numFmtId="165" fontId="7" fillId="3" borderId="3" xfId="0" applyNumberFormat="1" applyFont="1" applyFill="1" applyBorder="1" applyAlignment="1" applyProtection="1">
      <alignment horizontal="left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165" fontId="2" fillId="3" borderId="5" xfId="0" applyNumberFormat="1" applyFont="1" applyFill="1" applyBorder="1" applyAlignment="1" applyProtection="1">
      <alignment horizontal="center" vertical="center"/>
      <protection hidden="1"/>
    </xf>
    <xf numFmtId="165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5" xfId="0" applyNumberFormat="1" applyFont="1" applyFill="1" applyBorder="1" applyAlignment="1" applyProtection="1">
      <alignment horizontal="left" vertical="center" wrapText="1"/>
      <protection hidden="1"/>
    </xf>
    <xf numFmtId="166" fontId="5" fillId="5" borderId="5" xfId="1" applyNumberFormat="1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167" fontId="5" fillId="5" borderId="4" xfId="0" applyNumberFormat="1" applyFont="1" applyFill="1" applyBorder="1" applyAlignment="1" applyProtection="1">
      <alignment horizontal="center" vertical="center"/>
      <protection hidden="1"/>
    </xf>
    <xf numFmtId="165" fontId="2" fillId="3" borderId="18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5" fontId="28" fillId="3" borderId="3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8" fontId="14" fillId="2" borderId="0" xfId="0" applyNumberFormat="1" applyFont="1" applyFill="1" applyAlignment="1" applyProtection="1">
      <alignment horizontal="center" vertical="center"/>
      <protection hidden="1"/>
    </xf>
    <xf numFmtId="168" fontId="13" fillId="9" borderId="2" xfId="0" applyNumberFormat="1" applyFont="1" applyFill="1" applyBorder="1" applyAlignment="1" applyProtection="1">
      <alignment horizontal="center" vertical="center"/>
      <protection locked="0" hidden="1"/>
    </xf>
    <xf numFmtId="14" fontId="13" fillId="9" borderId="2" xfId="0" applyNumberFormat="1" applyFont="1" applyFill="1" applyBorder="1" applyAlignment="1" applyProtection="1">
      <alignment horizontal="center" vertical="center"/>
      <protection locked="0" hidden="1"/>
    </xf>
    <xf numFmtId="0" fontId="16" fillId="6" borderId="12" xfId="0" applyFont="1" applyFill="1" applyBorder="1" applyProtection="1">
      <protection hidden="1"/>
    </xf>
    <xf numFmtId="0" fontId="16" fillId="6" borderId="12" xfId="0" applyFont="1" applyFill="1" applyBorder="1" applyAlignment="1" applyProtection="1">
      <alignment horizontal="center" vertical="center" wrapText="1"/>
      <protection hidden="1"/>
    </xf>
    <xf numFmtId="0" fontId="16" fillId="6" borderId="1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5" fillId="3" borderId="12" xfId="0" applyFont="1" applyFill="1" applyBorder="1" applyProtection="1">
      <protection hidden="1"/>
    </xf>
    <xf numFmtId="14" fontId="15" fillId="6" borderId="8" xfId="0" applyNumberFormat="1" applyFont="1" applyFill="1" applyBorder="1" applyAlignment="1" applyProtection="1">
      <alignment horizontal="center"/>
      <protection hidden="1"/>
    </xf>
    <xf numFmtId="165" fontId="15" fillId="3" borderId="16" xfId="0" applyNumberFormat="1" applyFont="1" applyFill="1" applyBorder="1" applyProtection="1">
      <protection hidden="1"/>
    </xf>
    <xf numFmtId="165" fontId="15" fillId="0" borderId="0" xfId="0" applyNumberFormat="1" applyFont="1" applyProtection="1">
      <protection hidden="1"/>
    </xf>
    <xf numFmtId="14" fontId="15" fillId="3" borderId="15" xfId="0" applyNumberFormat="1" applyFont="1" applyFill="1" applyBorder="1" applyAlignment="1" applyProtection="1">
      <alignment horizontal="center"/>
      <protection hidden="1"/>
    </xf>
    <xf numFmtId="165" fontId="15" fillId="3" borderId="12" xfId="0" applyNumberFormat="1" applyFont="1" applyFill="1" applyBorder="1" applyProtection="1">
      <protection hidden="1"/>
    </xf>
    <xf numFmtId="14" fontId="15" fillId="3" borderId="1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15" fillId="10" borderId="0" xfId="0" applyFont="1" applyFill="1" applyAlignment="1" applyProtection="1">
      <alignment horizontal="center"/>
      <protection hidden="1"/>
    </xf>
    <xf numFmtId="165" fontId="15" fillId="1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locked="0" hidden="1"/>
    </xf>
    <xf numFmtId="14" fontId="15" fillId="0" borderId="0" xfId="0" applyNumberFormat="1" applyFont="1" applyProtection="1">
      <protection locked="0" hidden="1"/>
    </xf>
    <xf numFmtId="0" fontId="15" fillId="0" borderId="13" xfId="0" applyFont="1" applyBorder="1" applyProtection="1">
      <protection locked="0" hidden="1"/>
    </xf>
    <xf numFmtId="0" fontId="15" fillId="0" borderId="12" xfId="0" applyFont="1" applyBorder="1" applyProtection="1">
      <protection locked="0" hidden="1"/>
    </xf>
    <xf numFmtId="14" fontId="15" fillId="0" borderId="12" xfId="0" applyNumberFormat="1" applyFont="1" applyBorder="1" applyProtection="1">
      <protection locked="0" hidden="1"/>
    </xf>
    <xf numFmtId="165" fontId="2" fillId="10" borderId="0" xfId="0" applyNumberFormat="1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10" borderId="0" xfId="0" applyFill="1" applyProtection="1">
      <protection hidden="1"/>
    </xf>
    <xf numFmtId="1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165" fontId="7" fillId="0" borderId="6" xfId="0" applyNumberFormat="1" applyFont="1" applyFill="1" applyBorder="1" applyAlignment="1" applyProtection="1">
      <alignment horizontal="left" vertical="center"/>
      <protection hidden="1"/>
    </xf>
    <xf numFmtId="165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10" fillId="9" borderId="22" xfId="0" applyNumberFormat="1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/>
      <protection hidden="1"/>
    </xf>
    <xf numFmtId="0" fontId="18" fillId="6" borderId="7" xfId="0" applyFont="1" applyFill="1" applyBorder="1" applyAlignment="1" applyProtection="1">
      <alignment horizontal="center"/>
      <protection hidden="1"/>
    </xf>
    <xf numFmtId="0" fontId="5" fillId="7" borderId="24" xfId="0" applyFont="1" applyFill="1" applyBorder="1" applyAlignment="1" applyProtection="1">
      <alignment horizontal="right"/>
      <protection hidden="1"/>
    </xf>
    <xf numFmtId="165" fontId="6" fillId="7" borderId="24" xfId="1" applyNumberFormat="1" applyFont="1" applyFill="1" applyBorder="1" applyAlignment="1" applyProtection="1">
      <alignment horizontal="center" vertical="center"/>
      <protection hidden="1"/>
    </xf>
    <xf numFmtId="165" fontId="5" fillId="7" borderId="24" xfId="1" applyNumberFormat="1" applyFont="1" applyFill="1" applyBorder="1" applyAlignment="1" applyProtection="1">
      <alignment horizontal="center" vertical="center"/>
      <protection hidden="1"/>
    </xf>
    <xf numFmtId="165" fontId="7" fillId="3" borderId="23" xfId="0" applyNumberFormat="1" applyFont="1" applyFill="1" applyBorder="1" applyAlignment="1" applyProtection="1">
      <alignment horizontal="left" vertical="center"/>
      <protection hidden="1"/>
    </xf>
    <xf numFmtId="1" fontId="7" fillId="8" borderId="23" xfId="0" applyNumberFormat="1" applyFont="1" applyFill="1" applyBorder="1" applyAlignment="1" applyProtection="1">
      <alignment horizontal="center" vertical="center"/>
      <protection locked="0"/>
    </xf>
    <xf numFmtId="0" fontId="7" fillId="8" borderId="23" xfId="0" applyNumberFormat="1" applyFont="1" applyFill="1" applyBorder="1" applyAlignment="1" applyProtection="1">
      <alignment horizontal="center" vertical="center"/>
      <protection locked="0"/>
    </xf>
    <xf numFmtId="165" fontId="7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7" borderId="25" xfId="0" applyFont="1" applyFill="1" applyBorder="1" applyAlignment="1" applyProtection="1">
      <alignment horizontal="right"/>
      <protection hidden="1"/>
    </xf>
    <xf numFmtId="0" fontId="5" fillId="7" borderId="25" xfId="0" applyFont="1" applyFill="1" applyBorder="1" applyAlignment="1" applyProtection="1">
      <alignment horizontal="center" vertical="center"/>
      <protection hidden="1"/>
    </xf>
    <xf numFmtId="167" fontId="5" fillId="7" borderId="24" xfId="0" applyNumberFormat="1" applyFont="1" applyFill="1" applyBorder="1" applyAlignment="1" applyProtection="1">
      <alignment horizontal="center" vertical="center"/>
      <protection hidden="1"/>
    </xf>
    <xf numFmtId="165" fontId="2" fillId="3" borderId="26" xfId="0" applyNumberFormat="1" applyFont="1" applyFill="1" applyBorder="1" applyAlignment="1" applyProtection="1">
      <alignment horizontal="left" vertical="center" wrapText="1"/>
      <protection hidden="1"/>
    </xf>
    <xf numFmtId="165" fontId="2" fillId="3" borderId="26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26" xfId="0" applyNumberFormat="1" applyFont="1" applyFill="1" applyBorder="1" applyAlignment="1" applyProtection="1">
      <alignment horizontal="center" vertical="center"/>
      <protection locked="0"/>
    </xf>
    <xf numFmtId="165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25" xfId="0" applyNumberFormat="1" applyFont="1" applyFill="1" applyBorder="1" applyAlignment="1" applyProtection="1">
      <alignment horizontal="center"/>
      <protection hidden="1"/>
    </xf>
    <xf numFmtId="0" fontId="5" fillId="7" borderId="25" xfId="0" applyFont="1" applyFill="1" applyBorder="1" applyAlignment="1" applyProtection="1">
      <alignment horizontal="center"/>
      <protection hidden="1"/>
    </xf>
    <xf numFmtId="2" fontId="5" fillId="7" borderId="24" xfId="0" applyNumberFormat="1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center" vertical="center" wrapText="1"/>
      <protection hidden="1"/>
    </xf>
    <xf numFmtId="165" fontId="5" fillId="7" borderId="24" xfId="0" applyNumberFormat="1" applyFont="1" applyFill="1" applyBorder="1" applyAlignment="1" applyProtection="1">
      <alignment horizontal="center" vertical="center"/>
      <protection hidden="1"/>
    </xf>
    <xf numFmtId="165" fontId="28" fillId="3" borderId="23" xfId="0" applyNumberFormat="1" applyFont="1" applyFill="1" applyBorder="1" applyAlignment="1" applyProtection="1">
      <alignment horizontal="left" vertical="center" wrapText="1"/>
      <protection hidden="1"/>
    </xf>
    <xf numFmtId="165" fontId="28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2" fillId="3" borderId="19" xfId="0" applyNumberFormat="1" applyFont="1" applyFill="1" applyBorder="1" applyAlignment="1" applyProtection="1">
      <alignment horizontal="left" vertical="center" wrapText="1"/>
      <protection hidden="1"/>
    </xf>
    <xf numFmtId="165" fontId="2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top" wrapText="1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Border="1" applyAlignment="1" applyProtection="1">
      <alignment horizontal="center" vertical="center" wrapText="1"/>
      <protection hidden="1"/>
    </xf>
    <xf numFmtId="0" fontId="15" fillId="10" borderId="9" xfId="0" applyFont="1" applyFill="1" applyBorder="1" applyAlignment="1" applyProtection="1">
      <alignment horizontal="center" vertical="center"/>
      <protection hidden="1"/>
    </xf>
    <xf numFmtId="0" fontId="15" fillId="10" borderId="10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IBsans"/>
        <scheme val="none"/>
      </font>
      <alignment horizontal="general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IBsans"/>
        <scheme val="none"/>
      </font>
      <alignment horizontal="general" vertical="center" textRotation="0" wrapText="0" indent="0" justifyLastLine="0" shrinkToFit="0" readingOrder="0"/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numFmt numFmtId="165" formatCode="0.00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numFmt numFmtId="165" formatCode="0.000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UIBsans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name val="UIBsans"/>
        <scheme val="none"/>
      </font>
      <numFmt numFmtId="165" formatCode="0.00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auto="1"/>
        <name val="UIBsans"/>
        <scheme val="none"/>
      </font>
      <numFmt numFmtId="165" formatCode="0.000"/>
      <fill>
        <patternFill patternType="solid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UIBsans"/>
        <scheme val="none"/>
      </font>
      <numFmt numFmtId="165" formatCode="0.00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protection locked="1" hidden="1"/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UIBsans"/>
        <scheme val="none"/>
      </font>
      <numFmt numFmtId="165" formatCode="0.00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</border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165" formatCode="0.000"/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511/Downloads/Ficha%20puntuacion%202016-17%20Nic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didato"/>
      <sheetName val="Antigüedad"/>
      <sheetName val="Grado"/>
      <sheetName val="Titulación"/>
      <sheetName val="Cursos"/>
      <sheetName val="Certificados"/>
      <sheetName val="Idiomas"/>
      <sheetName val="Méritos"/>
      <sheetName val="Puntuación Genéricas"/>
      <sheetName val="Tablas de Equivalencia"/>
      <sheetName val="TABLA_EQU_TITULACION"/>
      <sheetName val="TABLA_EQU_CATALAN"/>
      <sheetName val="TABLA_EQU_EXPERIENCIA"/>
      <sheetName val="TABLA_EQU_INGLES"/>
      <sheetName val="TABLA_EQU_OTROS_IDIOMAS"/>
      <sheetName val="Nueva_tabla_equivalencias"/>
      <sheetName val="Ficha puntuacion 2016-17 N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ables/table1.xml><?xml version="1.0" encoding="utf-8"?>
<table xmlns="http://schemas.openxmlformats.org/spreadsheetml/2006/main" id="8" name="Taula8" displayName="Taula8" ref="A1:J2" totalsRowShown="0" headerRowDxfId="33" dataDxfId="32">
  <tableColumns count="10">
    <tableColumn id="1" name="NIF" dataDxfId="31">
      <calculatedColumnFormula>'1_AUTOBAREM'!D3</calculatedColumnFormula>
    </tableColumn>
    <tableColumn id="2" name="Exp" dataDxfId="30">
      <calculatedColumnFormula>'1_AUTOBAREM'!$D58</calculatedColumnFormula>
    </tableColumn>
    <tableColumn id="8" name="Titulacio" dataDxfId="29">
      <calculatedColumnFormula>'1_AUTOBAREM'!$D59</calculatedColumnFormula>
    </tableColumn>
    <tableColumn id="3" name="Formacio" dataDxfId="28">
      <calculatedColumnFormula>'1_AUTOBAREM'!$D60</calculatedColumnFormula>
    </tableColumn>
    <tableColumn id="4" name="Catala" dataDxfId="27">
      <calculatedColumnFormula>'1_AUTOBAREM'!$D61</calculatedColumnFormula>
    </tableColumn>
    <tableColumn id="5" name="Idiomes" dataDxfId="26">
      <calculatedColumnFormula>'1_AUTOBAREM'!$D62</calculatedColumnFormula>
    </tableColumn>
    <tableColumn id="7" name="Altres_merits" dataDxfId="25">
      <calculatedColumnFormula>'1_AUTOBAREM'!$D63</calculatedColumnFormula>
    </tableColumn>
    <tableColumn id="12" name="BLOC I" dataDxfId="24">
      <calculatedColumnFormula>'1_AUTOBAREM'!D64</calculatedColumnFormula>
    </tableColumn>
    <tableColumn id="11" name="BLOC II" dataDxfId="23">
      <calculatedColumnFormula>'1_AUTOBAREM'!D65</calculatedColumnFormula>
    </tableColumn>
    <tableColumn id="6" name="Total" dataDxfId="22">
      <calculatedColumnFormula>'1_AUTOBAREM'!D66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3" displayName="Tabla3" ref="B10:C12" totalsRowShown="0" headerRowDxfId="21" dataDxfId="19" headerRowBorderDxfId="20">
  <tableColumns count="2">
    <tableColumn id="1" name="GRUP" dataDxfId="18"/>
    <tableColumn id="2" name="PUNTUACIO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Experiencia3" displayName="TablaExperiencia3" ref="A4:E105" totalsRowShown="0" headerRowDxfId="16" dataDxfId="15">
  <tableColumns count="5">
    <tableColumn id="1" name="DATA D'INICI" dataDxfId="14"/>
    <tableColumn id="2" name="DATA FI" dataDxfId="13"/>
    <tableColumn id="4" name="PUNTS UNITAT" dataDxfId="12">
      <calculatedColumnFormula>IF(#REF!=#REF!,0.05,IF(#REF!=#REF!,0.05,IF(#REF!=#REF!,0.07,IF(#REF!=#REF!,0.12,0))))</calculatedColumnFormula>
    </tableColumn>
    <tableColumn id="5" name="UNITAT MESOS" dataDxfId="11"/>
    <tableColumn id="6" name="PUNTUACIÓ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Experiencia353" displayName="TablaExperiencia353" ref="A3:E104" totalsRowShown="0" headerRowDxfId="9" dataDxfId="8">
  <tableColumns count="5">
    <tableColumn id="1" name="DATA D'INICI" dataDxfId="7"/>
    <tableColumn id="2" name="DATA DE FI" dataDxfId="6"/>
    <tableColumn id="4" name="PUNTS UNITAT" dataDxfId="5">
      <calculatedColumnFormula>IF(#REF!=#REF!,0.05,IF(#REF!=#REF!,0.05,IF(#REF!=#REF!,0.07,IF(#REF!=#REF!,0.12,0))))</calculatedColumnFormula>
    </tableColumn>
    <tableColumn id="5" name="UNITAT MESOS" dataDxfId="4"/>
    <tableColumn id="6" name="PUNTUACIÓ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cces" displayName="cces" ref="O12:O33" totalsRowShown="0" headerRowDxfId="2" dataDxfId="1">
  <autoFilter ref="O12:O33"/>
  <tableColumns count="1">
    <tableColumn id="1" name="C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J2"/>
  <sheetViews>
    <sheetView workbookViewId="0">
      <selection activeCell="B2" sqref="B2"/>
    </sheetView>
  </sheetViews>
  <sheetFormatPr baseColWidth="10" defaultColWidth="9.140625" defaultRowHeight="15"/>
  <cols>
    <col min="1" max="1" width="16.42578125" style="1" customWidth="1"/>
    <col min="2" max="3" width="13.140625" style="1" customWidth="1"/>
    <col min="4" max="4" width="14.85546875" style="1" customWidth="1"/>
    <col min="5" max="5" width="15.85546875" style="1" customWidth="1"/>
    <col min="6" max="9" width="15.42578125" style="1" customWidth="1"/>
    <col min="10" max="16384" width="9.140625" style="1"/>
  </cols>
  <sheetData>
    <row r="1" spans="1:10">
      <c r="A1" s="1" t="s">
        <v>22</v>
      </c>
      <c r="B1" s="1" t="s">
        <v>24</v>
      </c>
      <c r="C1" s="1" t="s">
        <v>91</v>
      </c>
      <c r="D1" s="1" t="s">
        <v>92</v>
      </c>
      <c r="E1" s="1" t="s">
        <v>23</v>
      </c>
      <c r="F1" s="1" t="s">
        <v>25</v>
      </c>
      <c r="G1" s="1" t="s">
        <v>93</v>
      </c>
      <c r="H1" s="1" t="s">
        <v>132</v>
      </c>
      <c r="I1" s="1" t="s">
        <v>133</v>
      </c>
      <c r="J1" s="1" t="s">
        <v>34</v>
      </c>
    </row>
    <row r="2" spans="1:10">
      <c r="A2" s="2">
        <f>'1_AUTOBAREM'!D3</f>
        <v>0</v>
      </c>
      <c r="B2" s="42">
        <f>'1_AUTOBAREM'!$D58</f>
        <v>0</v>
      </c>
      <c r="C2" s="42">
        <f>'1_AUTOBAREM'!$D59</f>
        <v>0</v>
      </c>
      <c r="D2" s="42">
        <f>'1_AUTOBAREM'!$D60</f>
        <v>0</v>
      </c>
      <c r="E2" s="42">
        <f>'1_AUTOBAREM'!$D61</f>
        <v>0</v>
      </c>
      <c r="F2" s="42">
        <f>'1_AUTOBAREM'!$D62</f>
        <v>0</v>
      </c>
      <c r="G2" s="42">
        <f>'1_AUTOBAREM'!$D63</f>
        <v>0</v>
      </c>
      <c r="H2" s="42">
        <f>'1_AUTOBAREM'!D64</f>
        <v>0</v>
      </c>
      <c r="I2" s="42">
        <f>'1_AUTOBAREM'!D65</f>
        <v>0</v>
      </c>
      <c r="J2" s="42">
        <f>'1_AUTOBAREM'!D66</f>
        <v>0</v>
      </c>
    </row>
  </sheetData>
  <sheetProtection password="90FD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74"/>
  <sheetViews>
    <sheetView tabSelected="1" showRuler="0" view="pageLayout" zoomScale="80" zoomScaleNormal="100" zoomScaleSheetLayoutView="100" zoomScalePageLayoutView="80" workbookViewId="0">
      <selection activeCell="D3" sqref="D3"/>
    </sheetView>
  </sheetViews>
  <sheetFormatPr baseColWidth="10" defaultColWidth="9.140625" defaultRowHeight="15.75"/>
  <cols>
    <col min="1" max="1" width="9.140625" style="4" customWidth="1"/>
    <col min="2" max="2" width="61.85546875" style="4" customWidth="1"/>
    <col min="3" max="3" width="28.140625" style="4" customWidth="1"/>
    <col min="4" max="4" width="37.85546875" style="4" customWidth="1"/>
    <col min="5" max="5" width="28" style="4" customWidth="1"/>
    <col min="6" max="6" width="15" style="4" hidden="1" customWidth="1"/>
    <col min="7" max="7" width="12.7109375" style="4" bestFit="1" customWidth="1"/>
    <col min="8" max="8" width="7.5703125" style="4" customWidth="1"/>
    <col min="9" max="9" width="8.42578125" style="4" customWidth="1"/>
    <col min="10" max="10" width="7" style="4" customWidth="1"/>
    <col min="11" max="16384" width="9.140625" style="4"/>
  </cols>
  <sheetData>
    <row r="1" spans="1:7" ht="24">
      <c r="A1" s="158" t="s">
        <v>20</v>
      </c>
      <c r="B1" s="158"/>
      <c r="C1" s="158"/>
      <c r="D1" s="158"/>
      <c r="E1" s="158"/>
    </row>
    <row r="2" spans="1:7" ht="20.25">
      <c r="C2" s="35"/>
      <c r="D2" s="35"/>
      <c r="F2" s="55" t="s">
        <v>73</v>
      </c>
    </row>
    <row r="3" spans="1:7" ht="20.25">
      <c r="B3" s="38"/>
      <c r="C3" s="36" t="s">
        <v>22</v>
      </c>
      <c r="D3" s="37"/>
      <c r="F3" s="56" t="s">
        <v>134</v>
      </c>
    </row>
    <row r="4" spans="1:7" ht="26.25">
      <c r="B4" s="75"/>
      <c r="C4" s="134" t="s">
        <v>35</v>
      </c>
      <c r="D4" s="37"/>
      <c r="F4" s="56">
        <f>IF(D4="", 0, IF(D4="C2", 2, IF(D4="C1", 3, IF(D4="A2", 4, 5))))</f>
        <v>0</v>
      </c>
    </row>
    <row r="5" spans="1:7" ht="20.25">
      <c r="B5" s="5"/>
      <c r="C5" s="135" t="s">
        <v>80</v>
      </c>
      <c r="D5" s="133"/>
      <c r="F5" s="56"/>
    </row>
    <row r="6" spans="1:7" ht="18">
      <c r="B6" s="63" t="s">
        <v>118</v>
      </c>
      <c r="C6" s="5"/>
      <c r="D6" s="7"/>
      <c r="F6" s="56"/>
    </row>
    <row r="7" spans="1:7" ht="10.5" customHeight="1">
      <c r="B7" s="8"/>
      <c r="C7" s="9"/>
      <c r="D7" s="7"/>
      <c r="F7" s="57"/>
      <c r="G7" s="6"/>
    </row>
    <row r="8" spans="1:7" s="61" customFormat="1" ht="23.25" customHeight="1">
      <c r="A8" s="64" t="s">
        <v>119</v>
      </c>
      <c r="B8" s="162" t="s">
        <v>129</v>
      </c>
      <c r="C8" s="162"/>
      <c r="D8" s="59"/>
      <c r="E8" s="60"/>
      <c r="F8" s="6"/>
      <c r="G8" s="6"/>
    </row>
    <row r="9" spans="1:7">
      <c r="B9" s="163" t="s">
        <v>77</v>
      </c>
      <c r="C9" s="163"/>
      <c r="D9" s="11"/>
      <c r="E9" s="7"/>
      <c r="G9" s="6"/>
    </row>
    <row r="10" spans="1:7" ht="15.75" customHeight="1">
      <c r="B10" s="12" t="s">
        <v>19</v>
      </c>
      <c r="C10" s="12" t="s">
        <v>18</v>
      </c>
      <c r="E10" s="7"/>
    </row>
    <row r="11" spans="1:7" ht="31.7" customHeight="1">
      <c r="B11" s="81" t="s">
        <v>87</v>
      </c>
      <c r="C11" s="39">
        <f>'2_UNIVERSITATS PÚBLIQUES'!E105</f>
        <v>0</v>
      </c>
      <c r="D11" s="6"/>
      <c r="E11" s="7"/>
    </row>
    <row r="12" spans="1:7" ht="63">
      <c r="B12" s="81" t="s">
        <v>88</v>
      </c>
      <c r="C12" s="39">
        <f>'3_ALTRES ADMINISTRACIONS'!E104</f>
        <v>0</v>
      </c>
      <c r="D12" s="6"/>
    </row>
    <row r="13" spans="1:7">
      <c r="B13" s="13" t="s">
        <v>9</v>
      </c>
      <c r="C13" s="14">
        <f>SUM(Tabla3[PUNTUACIO])</f>
        <v>0</v>
      </c>
      <c r="D13" s="6"/>
      <c r="E13" s="6"/>
      <c r="F13" s="6"/>
    </row>
    <row r="14" spans="1:7">
      <c r="B14" s="8"/>
      <c r="C14" s="9"/>
      <c r="D14" s="9"/>
      <c r="E14" s="6"/>
      <c r="F14" s="6"/>
      <c r="G14" s="6"/>
    </row>
    <row r="15" spans="1:7" ht="19.5">
      <c r="A15" s="65"/>
      <c r="B15" s="66" t="s">
        <v>120</v>
      </c>
      <c r="C15" s="67"/>
      <c r="D15" s="67"/>
      <c r="E15" s="68"/>
      <c r="F15" s="68"/>
      <c r="G15" s="6"/>
    </row>
    <row r="16" spans="1:7" ht="11.1" customHeight="1">
      <c r="A16" s="65"/>
      <c r="B16" s="69"/>
      <c r="C16" s="67"/>
      <c r="D16" s="67"/>
      <c r="E16" s="68"/>
      <c r="F16" s="68"/>
      <c r="G16" s="6"/>
    </row>
    <row r="17" spans="1:7" ht="23.85" customHeight="1">
      <c r="A17" s="64" t="s">
        <v>119</v>
      </c>
      <c r="B17" s="162" t="s">
        <v>130</v>
      </c>
      <c r="C17" s="162"/>
      <c r="D17" s="162"/>
      <c r="E17" s="162"/>
      <c r="F17" s="162"/>
      <c r="G17" s="6"/>
    </row>
    <row r="18" spans="1:7" ht="16.5">
      <c r="B18" s="15" t="s">
        <v>27</v>
      </c>
      <c r="C18" s="15" t="s">
        <v>33</v>
      </c>
      <c r="D18" s="15" t="s">
        <v>31</v>
      </c>
      <c r="E18" s="15" t="s">
        <v>7</v>
      </c>
      <c r="F18" s="56" t="s">
        <v>117</v>
      </c>
      <c r="G18" s="6"/>
    </row>
    <row r="19" spans="1:7" ht="16.5" customHeight="1">
      <c r="B19" s="82" t="s">
        <v>40</v>
      </c>
      <c r="C19" s="48">
        <v>0</v>
      </c>
      <c r="D19" s="49"/>
      <c r="E19" s="50">
        <f>C19*F19</f>
        <v>0</v>
      </c>
      <c r="F19" s="58">
        <f>IF($D$4="",0,VLOOKUP(B19,Hoja1!A2:E10,$F$4,FALSE))</f>
        <v>0</v>
      </c>
      <c r="G19" s="6"/>
    </row>
    <row r="20" spans="1:7" ht="16.5" customHeight="1">
      <c r="B20" s="82" t="s">
        <v>83</v>
      </c>
      <c r="C20" s="51">
        <v>0</v>
      </c>
      <c r="D20" s="52"/>
      <c r="E20" s="50">
        <f t="shared" ref="E20:E27" si="0">C20*F20</f>
        <v>0</v>
      </c>
      <c r="F20" s="58">
        <f>IF($D$4="",0,VLOOKUP(B20,Hoja1!A3:E11,$F$4,FALSE))</f>
        <v>0</v>
      </c>
      <c r="G20" s="6"/>
    </row>
    <row r="21" spans="1:7" ht="15.95" customHeight="1">
      <c r="B21" s="82" t="s">
        <v>84</v>
      </c>
      <c r="C21" s="48">
        <v>0</v>
      </c>
      <c r="D21" s="49"/>
      <c r="E21" s="50">
        <f t="shared" si="0"/>
        <v>0</v>
      </c>
      <c r="F21" s="58">
        <f>IF($D$4="",0,VLOOKUP(B21,Hoja1!A4:E12,$F$4,FALSE))</f>
        <v>0</v>
      </c>
      <c r="G21" s="6"/>
    </row>
    <row r="22" spans="1:7" ht="48.75" customHeight="1">
      <c r="B22" s="81" t="s">
        <v>85</v>
      </c>
      <c r="C22" s="51">
        <v>0</v>
      </c>
      <c r="D22" s="52"/>
      <c r="E22" s="50">
        <f t="shared" si="0"/>
        <v>0</v>
      </c>
      <c r="F22" s="58">
        <f>IF($D$4="",0,VLOOKUP(B22,Hoja1!A5:E13,$F$4,FALSE))</f>
        <v>0</v>
      </c>
      <c r="G22" s="6"/>
    </row>
    <row r="23" spans="1:7">
      <c r="B23" s="82" t="s">
        <v>6</v>
      </c>
      <c r="C23" s="51">
        <v>0</v>
      </c>
      <c r="D23" s="52"/>
      <c r="E23" s="50">
        <f t="shared" si="0"/>
        <v>0</v>
      </c>
      <c r="F23" s="58">
        <f>IF($D$4="",0,VLOOKUP(B23,Hoja1!A6:E14,$F$4,FALSE))</f>
        <v>0</v>
      </c>
      <c r="G23" s="6"/>
    </row>
    <row r="24" spans="1:7">
      <c r="B24" s="82" t="s">
        <v>86</v>
      </c>
      <c r="C24" s="51">
        <v>0</v>
      </c>
      <c r="D24" s="52"/>
      <c r="E24" s="50">
        <f t="shared" si="0"/>
        <v>0</v>
      </c>
      <c r="F24" s="58">
        <f>IF($D$4="",0,VLOOKUP(B24,Hoja1!A7:E15,$F$4,FALSE))</f>
        <v>0</v>
      </c>
      <c r="G24" s="6"/>
    </row>
    <row r="25" spans="1:7">
      <c r="B25" s="82" t="s">
        <v>41</v>
      </c>
      <c r="C25" s="51">
        <v>0</v>
      </c>
      <c r="D25" s="52"/>
      <c r="E25" s="50">
        <f t="shared" si="0"/>
        <v>0</v>
      </c>
      <c r="F25" s="58">
        <f>IF($D$4="",0,VLOOKUP(B25,Hoja1!A8:E16,$F$4,FALSE))</f>
        <v>0</v>
      </c>
      <c r="G25" s="6"/>
    </row>
    <row r="26" spans="1:7">
      <c r="B26" s="82" t="s">
        <v>42</v>
      </c>
      <c r="C26" s="51">
        <v>0</v>
      </c>
      <c r="D26" s="52"/>
      <c r="E26" s="50">
        <f t="shared" si="0"/>
        <v>0</v>
      </c>
      <c r="F26" s="58">
        <f>IF($D$4="",0,VLOOKUP(B26,Hoja1!A9:E17,$F$4,FALSE))</f>
        <v>0</v>
      </c>
      <c r="G26" s="6"/>
    </row>
    <row r="27" spans="1:7">
      <c r="B27" s="82" t="s">
        <v>43</v>
      </c>
      <c r="C27" s="48">
        <v>0</v>
      </c>
      <c r="D27" s="49"/>
      <c r="E27" s="50">
        <f t="shared" si="0"/>
        <v>0</v>
      </c>
      <c r="F27" s="58">
        <f>IF($D$4="",0,VLOOKUP(B27,Hoja1!A10:E18,$F$4,FALSE))</f>
        <v>0</v>
      </c>
      <c r="G27" s="6"/>
    </row>
    <row r="28" spans="1:7" ht="13.5" customHeight="1">
      <c r="B28" s="129"/>
      <c r="C28" s="131"/>
      <c r="D28" s="132"/>
      <c r="E28" s="130"/>
      <c r="F28" s="58"/>
      <c r="G28" s="6"/>
    </row>
    <row r="29" spans="1:7" ht="16.5" thickBot="1">
      <c r="B29" s="139" t="s">
        <v>136</v>
      </c>
      <c r="C29" s="140" t="s">
        <v>90</v>
      </c>
      <c r="D29" s="141"/>
      <c r="E29" s="142">
        <f>IF(C29="Si",1,0)</f>
        <v>0</v>
      </c>
      <c r="F29" s="58"/>
      <c r="G29" s="6"/>
    </row>
    <row r="30" spans="1:7" ht="16.5" thickTop="1">
      <c r="B30" s="136" t="s">
        <v>9</v>
      </c>
      <c r="C30" s="137"/>
      <c r="D30" s="137"/>
      <c r="E30" s="138">
        <f>IF(SUM(E19:E29)&gt;10,10,SUM(E19:E29))</f>
        <v>0</v>
      </c>
      <c r="G30" s="6"/>
    </row>
    <row r="31" spans="1:7">
      <c r="B31" s="8"/>
      <c r="C31" s="9"/>
      <c r="D31" s="9"/>
      <c r="E31" s="6"/>
      <c r="F31" s="6"/>
      <c r="G31" s="6"/>
    </row>
    <row r="32" spans="1:7" ht="23.85" customHeight="1">
      <c r="A32" s="70" t="s">
        <v>121</v>
      </c>
      <c r="B32" s="71" t="s">
        <v>122</v>
      </c>
      <c r="D32" s="9"/>
      <c r="E32" s="6"/>
      <c r="F32" s="6"/>
      <c r="G32" s="6"/>
    </row>
    <row r="33" spans="1:11">
      <c r="A33" s="10"/>
      <c r="B33" s="62" t="s">
        <v>78</v>
      </c>
      <c r="C33" s="41"/>
      <c r="D33" s="9"/>
      <c r="E33" s="6"/>
      <c r="F33" s="6"/>
      <c r="G33" s="6"/>
    </row>
    <row r="34" spans="1:11" ht="21" customHeight="1">
      <c r="B34" s="73" t="s">
        <v>70</v>
      </c>
      <c r="C34" s="77">
        <f>'4_FORMACIÓ'!H182</f>
        <v>0</v>
      </c>
      <c r="D34" s="9"/>
      <c r="E34" s="6"/>
      <c r="F34" s="6"/>
      <c r="G34" s="6"/>
    </row>
    <row r="35" spans="1:11">
      <c r="B35" s="8"/>
      <c r="C35" s="9"/>
      <c r="D35" s="9"/>
      <c r="E35" s="6"/>
      <c r="F35" s="6"/>
      <c r="G35" s="6"/>
    </row>
    <row r="36" spans="1:11" ht="24.4" customHeight="1">
      <c r="A36" s="64" t="s">
        <v>123</v>
      </c>
      <c r="B36" s="161" t="s">
        <v>124</v>
      </c>
      <c r="C36" s="161"/>
      <c r="D36" s="161"/>
      <c r="E36" s="161"/>
      <c r="G36" s="11"/>
      <c r="H36" s="16"/>
      <c r="I36" s="16"/>
      <c r="J36" s="17"/>
    </row>
    <row r="37" spans="1:11">
      <c r="B37" s="83" t="s">
        <v>14</v>
      </c>
      <c r="C37" s="83" t="s">
        <v>17</v>
      </c>
      <c r="D37" s="83" t="s">
        <v>16</v>
      </c>
      <c r="E37" s="84" t="s">
        <v>9</v>
      </c>
      <c r="F37" s="16"/>
      <c r="G37" s="18"/>
      <c r="H37" s="19"/>
      <c r="I37" s="19"/>
    </row>
    <row r="38" spans="1:11" ht="16.5" customHeight="1">
      <c r="B38" s="78" t="s">
        <v>32</v>
      </c>
      <c r="C38" s="85" t="s">
        <v>47</v>
      </c>
      <c r="D38" s="86" t="s">
        <v>5</v>
      </c>
      <c r="E38" s="87">
        <f>IF($D$4="",0,VLOOKUP(B38,Hoja1!I2:M5,$F$4,FALSE))</f>
        <v>0</v>
      </c>
      <c r="F38" s="20"/>
      <c r="G38" s="18"/>
      <c r="H38" s="21"/>
      <c r="I38" s="22"/>
    </row>
    <row r="39" spans="1:11" ht="16.5" customHeight="1" thickBot="1">
      <c r="B39" s="146" t="s">
        <v>26</v>
      </c>
      <c r="C39" s="147">
        <v>1</v>
      </c>
      <c r="D39" s="148" t="s">
        <v>90</v>
      </c>
      <c r="E39" s="149">
        <f>IF('1_AUTOBAREM'!$D39="Si",1,0)</f>
        <v>0</v>
      </c>
      <c r="F39" s="20"/>
      <c r="G39" s="18"/>
      <c r="H39" s="23"/>
      <c r="I39" s="24"/>
    </row>
    <row r="40" spans="1:11" ht="17.25" thickTop="1">
      <c r="B40" s="143" t="s">
        <v>9</v>
      </c>
      <c r="C40" s="144"/>
      <c r="D40" s="144"/>
      <c r="E40" s="145">
        <f>E38+E39</f>
        <v>0</v>
      </c>
      <c r="F40" s="20"/>
      <c r="G40" s="18"/>
      <c r="H40" s="23"/>
      <c r="I40" s="24"/>
    </row>
    <row r="41" spans="1:11" ht="16.5">
      <c r="B41" s="25"/>
      <c r="C41" s="26"/>
      <c r="D41" s="26"/>
      <c r="E41" s="27"/>
      <c r="G41" s="20"/>
      <c r="H41" s="18"/>
      <c r="I41" s="23"/>
      <c r="J41" s="24"/>
    </row>
    <row r="42" spans="1:11" ht="24.4" customHeight="1">
      <c r="A42" s="64" t="s">
        <v>125</v>
      </c>
      <c r="B42" s="161" t="s">
        <v>126</v>
      </c>
      <c r="C42" s="161"/>
      <c r="D42" s="161"/>
      <c r="E42" s="161"/>
      <c r="G42" s="29"/>
      <c r="H42" s="29"/>
      <c r="I42" s="18"/>
      <c r="J42" s="24"/>
      <c r="K42" s="30"/>
    </row>
    <row r="43" spans="1:11" ht="16.5">
      <c r="B43" s="89" t="s">
        <v>15</v>
      </c>
      <c r="C43" s="83" t="s">
        <v>14</v>
      </c>
      <c r="D43" s="90" t="s">
        <v>28</v>
      </c>
      <c r="E43" s="91" t="s">
        <v>2</v>
      </c>
      <c r="F43" s="28"/>
      <c r="G43" s="18"/>
      <c r="H43" s="24"/>
      <c r="I43" s="30"/>
    </row>
    <row r="44" spans="1:11" ht="15.75" customHeight="1">
      <c r="B44" s="88" t="s">
        <v>13</v>
      </c>
      <c r="C44" s="79" t="s">
        <v>32</v>
      </c>
      <c r="D44" s="86" t="s">
        <v>5</v>
      </c>
      <c r="E44" s="87">
        <f>IF($D$4="",0,VLOOKUP(C44,Hoja1!A16:C24,2,FALSE))</f>
        <v>0</v>
      </c>
      <c r="F44" s="28"/>
      <c r="G44" s="18"/>
      <c r="H44" s="24"/>
      <c r="I44" s="30"/>
    </row>
    <row r="45" spans="1:11" ht="15.75" customHeight="1">
      <c r="B45" s="88" t="s">
        <v>12</v>
      </c>
      <c r="C45" s="79" t="s">
        <v>32</v>
      </c>
      <c r="D45" s="86" t="s">
        <v>5</v>
      </c>
      <c r="E45" s="87">
        <f>IF($D$4="",0,VLOOKUP(C45,Hoja1!A$16:C$24,3,FALSE))</f>
        <v>0</v>
      </c>
      <c r="F45" s="28"/>
      <c r="G45" s="18"/>
      <c r="H45" s="24"/>
      <c r="I45" s="30"/>
    </row>
    <row r="46" spans="1:11" ht="15.75" customHeight="1">
      <c r="B46" s="88" t="s">
        <v>11</v>
      </c>
      <c r="C46" s="79" t="s">
        <v>32</v>
      </c>
      <c r="D46" s="86" t="s">
        <v>5</v>
      </c>
      <c r="E46" s="87">
        <f>IF($D$4="",0,VLOOKUP(C46,Hoja1!A$16:C$24,3,FALSE))</f>
        <v>0</v>
      </c>
      <c r="G46" s="18"/>
      <c r="H46" s="24"/>
      <c r="I46" s="30"/>
    </row>
    <row r="47" spans="1:11" ht="15.75" customHeight="1">
      <c r="B47" s="88" t="s">
        <v>10</v>
      </c>
      <c r="C47" s="79" t="s">
        <v>32</v>
      </c>
      <c r="D47" s="79"/>
      <c r="E47" s="87">
        <f>IF($D$4="",0,VLOOKUP(C47,Hoja1!A$16:C$24,3,FALSE))</f>
        <v>0</v>
      </c>
      <c r="G47" s="18"/>
      <c r="H47" s="24"/>
      <c r="I47" s="30"/>
    </row>
    <row r="48" spans="1:11" ht="15.75" customHeight="1">
      <c r="B48" s="88" t="s">
        <v>10</v>
      </c>
      <c r="C48" s="79" t="s">
        <v>32</v>
      </c>
      <c r="D48" s="79"/>
      <c r="E48" s="87">
        <f>IF($D$4="",0,VLOOKUP(C48,Hoja1!A$16:C$24,3,FALSE))</f>
        <v>0</v>
      </c>
      <c r="G48" s="18"/>
      <c r="H48" s="24"/>
      <c r="I48" s="30"/>
    </row>
    <row r="49" spans="1:9" ht="15.75" customHeight="1" thickBot="1">
      <c r="B49" s="146" t="s">
        <v>10</v>
      </c>
      <c r="C49" s="148" t="s">
        <v>32</v>
      </c>
      <c r="D49" s="148"/>
      <c r="E49" s="149">
        <f>IF($D$4="",0,VLOOKUP(C49,Hoja1!A$16:C$24,3,FALSE))</f>
        <v>0</v>
      </c>
      <c r="G49" s="18"/>
      <c r="H49" s="24"/>
      <c r="I49" s="30"/>
    </row>
    <row r="50" spans="1:9" ht="17.25" thickTop="1">
      <c r="B50" s="143" t="s">
        <v>9</v>
      </c>
      <c r="C50" s="150"/>
      <c r="D50" s="151"/>
      <c r="E50" s="152">
        <f>SUM(E44:E49)</f>
        <v>0</v>
      </c>
      <c r="G50" s="24"/>
      <c r="H50" s="30"/>
    </row>
    <row r="51" spans="1:9" ht="16.5">
      <c r="B51" s="28"/>
      <c r="C51" s="31"/>
      <c r="D51" s="32"/>
      <c r="E51" s="24"/>
      <c r="G51" s="24"/>
      <c r="H51" s="30"/>
    </row>
    <row r="52" spans="1:9" ht="23.85" customHeight="1">
      <c r="A52" s="70" t="s">
        <v>131</v>
      </c>
      <c r="B52" s="72" t="s">
        <v>127</v>
      </c>
      <c r="C52" s="54"/>
      <c r="D52" s="91" t="s">
        <v>116</v>
      </c>
      <c r="E52" s="91" t="s">
        <v>2</v>
      </c>
      <c r="G52" s="24"/>
      <c r="H52" s="30"/>
    </row>
    <row r="53" spans="1:9" ht="33.200000000000003" customHeight="1">
      <c r="A53" s="43"/>
      <c r="B53" s="159" t="s">
        <v>82</v>
      </c>
      <c r="C53" s="160"/>
      <c r="D53" s="80" t="s">
        <v>90</v>
      </c>
      <c r="E53" s="92">
        <f>IF(D53="Si",1,0)</f>
        <v>0</v>
      </c>
      <c r="G53" s="24"/>
      <c r="H53" s="30"/>
    </row>
    <row r="54" spans="1:9" ht="16.5">
      <c r="B54" s="54"/>
      <c r="C54" s="54"/>
      <c r="D54" s="32"/>
      <c r="E54" s="24"/>
      <c r="G54" s="24"/>
      <c r="H54" s="30"/>
    </row>
    <row r="55" spans="1:9" ht="16.5">
      <c r="B55" s="28"/>
      <c r="C55" s="31"/>
      <c r="D55" s="32"/>
      <c r="E55" s="24"/>
      <c r="G55" s="24"/>
      <c r="H55" s="30"/>
    </row>
    <row r="56" spans="1:9" ht="16.5">
      <c r="C56" s="33" t="s">
        <v>4</v>
      </c>
      <c r="D56" s="33"/>
    </row>
    <row r="57" spans="1:9" ht="16.5">
      <c r="C57" s="34" t="s">
        <v>3</v>
      </c>
      <c r="D57" s="34" t="s">
        <v>2</v>
      </c>
    </row>
    <row r="58" spans="1:9">
      <c r="C58" s="93" t="s">
        <v>71</v>
      </c>
      <c r="D58" s="40">
        <f>IF(C13&gt;60,60,C13)</f>
        <v>0</v>
      </c>
    </row>
    <row r="59" spans="1:9" ht="31.5">
      <c r="C59" s="93" t="s">
        <v>128</v>
      </c>
      <c r="D59" s="40">
        <f>IF(E30&gt;10,10,E30)</f>
        <v>0</v>
      </c>
    </row>
    <row r="60" spans="1:9">
      <c r="C60" s="93" t="s">
        <v>72</v>
      </c>
      <c r="D60" s="40">
        <f>IF(C34&gt;30,30,C34)</f>
        <v>0</v>
      </c>
    </row>
    <row r="61" spans="1:9">
      <c r="C61" s="93" t="s">
        <v>45</v>
      </c>
      <c r="D61" s="40">
        <f>E40</f>
        <v>0</v>
      </c>
    </row>
    <row r="62" spans="1:9">
      <c r="C62" s="93" t="s">
        <v>25</v>
      </c>
      <c r="D62" s="40">
        <f>IF(E50&gt;6,6,E50)</f>
        <v>0</v>
      </c>
    </row>
    <row r="63" spans="1:9">
      <c r="C63" s="81" t="s">
        <v>79</v>
      </c>
      <c r="D63" s="53">
        <f>E53</f>
        <v>0</v>
      </c>
    </row>
    <row r="64" spans="1:9">
      <c r="C64" s="94" t="s">
        <v>132</v>
      </c>
      <c r="D64" s="76">
        <f>IF(D58&gt;60,60,D58)</f>
        <v>0</v>
      </c>
    </row>
    <row r="65" spans="2:6" ht="16.5" thickBot="1">
      <c r="C65" s="155" t="s">
        <v>133</v>
      </c>
      <c r="D65" s="156">
        <f>IF(SUM(D59:D63)&gt;40,40,SUM(D59:D63))</f>
        <v>0</v>
      </c>
    </row>
    <row r="66" spans="2:6" ht="17.25" thickTop="1">
      <c r="C66" s="153" t="s">
        <v>0</v>
      </c>
      <c r="D66" s="154">
        <f>SUM(D64:D65)</f>
        <v>0</v>
      </c>
    </row>
    <row r="69" spans="2:6" ht="56.45" customHeight="1">
      <c r="B69" s="157" t="s">
        <v>135</v>
      </c>
      <c r="C69" s="157"/>
      <c r="D69" s="157"/>
      <c r="E69" s="157"/>
      <c r="F69" s="157"/>
    </row>
    <row r="70" spans="2:6" ht="28.9" customHeight="1">
      <c r="B70" s="74"/>
      <c r="C70" s="74"/>
      <c r="D70" s="74"/>
      <c r="E70" s="74"/>
      <c r="F70" s="74"/>
    </row>
    <row r="71" spans="2:6" ht="42" customHeight="1">
      <c r="B71" s="3"/>
      <c r="C71" s="3"/>
      <c r="D71" s="3"/>
      <c r="E71" s="3"/>
      <c r="F71" s="3"/>
    </row>
    <row r="72" spans="2:6">
      <c r="B72" s="3"/>
      <c r="C72" s="3"/>
      <c r="D72" s="3"/>
      <c r="E72" s="3"/>
      <c r="F72" s="3"/>
    </row>
    <row r="73" spans="2:6" ht="63.75" customHeight="1">
      <c r="B73" s="3"/>
      <c r="C73" s="3"/>
      <c r="D73" s="3"/>
      <c r="E73" s="3"/>
      <c r="F73" s="3"/>
    </row>
    <row r="74" spans="2:6">
      <c r="B74" s="3"/>
      <c r="C74" s="3"/>
      <c r="D74" s="3"/>
      <c r="E74" s="3"/>
      <c r="F74" s="3"/>
    </row>
  </sheetData>
  <sheetProtection password="90FD" sheet="1" objects="1" scenarios="1"/>
  <dataConsolidate/>
  <mergeCells count="8">
    <mergeCell ref="B69:F69"/>
    <mergeCell ref="A1:E1"/>
    <mergeCell ref="B53:C53"/>
    <mergeCell ref="B36:E36"/>
    <mergeCell ref="B17:F17"/>
    <mergeCell ref="B8:C8"/>
    <mergeCell ref="B9:C9"/>
    <mergeCell ref="B42:E42"/>
  </mergeCells>
  <dataValidations count="9">
    <dataValidation type="list" allowBlank="1" showInputMessage="1" showErrorMessage="1" sqref="C19">
      <formula1>"0,1,"</formula1>
    </dataValidation>
    <dataValidation type="list" allowBlank="1" showInputMessage="1" showErrorMessage="1" sqref="B38">
      <formula1>"Tria un, C1, C2"</formula1>
    </dataValidation>
    <dataValidation type="list" allowBlank="1" showInputMessage="1" showErrorMessage="1" sqref="C20:C27">
      <formula1>"0,1,2,3"</formula1>
    </dataValidation>
    <dataValidation type="list" allowBlank="1" showInputMessage="1" showErrorMessage="1" sqref="D39 D53">
      <formula1>"No,Si"</formula1>
    </dataValidation>
    <dataValidation showInputMessage="1" showErrorMessage="1" sqref="G42:H42 C50:C51 C34 C55"/>
    <dataValidation type="list" allowBlank="1" showInputMessage="1" showErrorMessage="1" sqref="D4">
      <formula1>"A1, A2, C1, C2"</formula1>
    </dataValidation>
    <dataValidation type="list" showInputMessage="1" showErrorMessage="1" sqref="F39:F40 G41">
      <formula1>#REF!</formula1>
    </dataValidation>
    <dataValidation type="list" allowBlank="1" showInputMessage="1" showErrorMessage="1" sqref="C44:C49">
      <formula1>"Tria un,A1,A2,B1,B1+,B2,B2+,C1,C2"</formula1>
    </dataValidation>
    <dataValidation type="list" allowBlank="1" showInputMessage="1" showErrorMessage="1" sqref="C29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Header>&amp;L&amp;G</oddHeader>
  </headerFooter>
  <ignoredErrors>
    <ignoredError sqref="E39:E40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Hoja1!$O$13:$O$33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:E150"/>
  <sheetViews>
    <sheetView view="pageLayout" zoomScale="85" zoomScaleNormal="100" zoomScalePageLayoutView="85" workbookViewId="0">
      <selection activeCell="D5" sqref="D5"/>
    </sheetView>
  </sheetViews>
  <sheetFormatPr baseColWidth="10" defaultColWidth="9.140625" defaultRowHeight="15"/>
  <cols>
    <col min="1" max="1" width="17.85546875" style="1" customWidth="1"/>
    <col min="2" max="2" width="17" style="1" customWidth="1"/>
    <col min="3" max="3" width="19.7109375" style="1" customWidth="1"/>
    <col min="4" max="4" width="20" style="1" customWidth="1"/>
    <col min="5" max="5" width="23" style="1" customWidth="1"/>
    <col min="6" max="16384" width="9.140625" style="1"/>
  </cols>
  <sheetData>
    <row r="1" spans="1:5">
      <c r="A1" s="95"/>
      <c r="B1" s="95"/>
      <c r="C1" s="95"/>
      <c r="D1" s="95"/>
      <c r="E1" s="95"/>
    </row>
    <row r="2" spans="1:5">
      <c r="A2" s="95"/>
      <c r="B2" s="95"/>
      <c r="C2" s="95"/>
      <c r="D2" s="95"/>
      <c r="E2" s="95"/>
    </row>
    <row r="3" spans="1:5" ht="18.75" customHeight="1">
      <c r="A3" s="164" t="s">
        <v>89</v>
      </c>
      <c r="B3" s="165"/>
      <c r="C3" s="165"/>
      <c r="D3" s="165"/>
      <c r="E3" s="165"/>
    </row>
    <row r="4" spans="1:5">
      <c r="A4" s="96" t="s">
        <v>29</v>
      </c>
      <c r="B4" s="96" t="s">
        <v>81</v>
      </c>
      <c r="C4" s="96" t="s">
        <v>8</v>
      </c>
      <c r="D4" s="96" t="s">
        <v>21</v>
      </c>
      <c r="E4" s="96" t="s">
        <v>2</v>
      </c>
    </row>
    <row r="5" spans="1:5">
      <c r="A5" s="98"/>
      <c r="B5" s="98"/>
      <c r="C5" s="44">
        <v>0.75</v>
      </c>
      <c r="D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" spans="1:5">
      <c r="A6" s="98"/>
      <c r="B6" s="98"/>
      <c r="C6" s="44">
        <v>0.75</v>
      </c>
      <c r="D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" spans="1:5">
      <c r="A7" s="98"/>
      <c r="B7" s="98"/>
      <c r="C7" s="44">
        <v>0.75</v>
      </c>
      <c r="D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" spans="1:5">
      <c r="A8" s="98"/>
      <c r="B8" s="98"/>
      <c r="C8" s="44">
        <v>0.75</v>
      </c>
      <c r="D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" spans="1:5">
      <c r="A9" s="98"/>
      <c r="B9" s="98"/>
      <c r="C9" s="44">
        <v>0.75</v>
      </c>
      <c r="D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" spans="1:5">
      <c r="A10" s="98"/>
      <c r="B10" s="98"/>
      <c r="C10" s="44">
        <v>0.75</v>
      </c>
      <c r="D1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1" spans="1:5">
      <c r="A11" s="98"/>
      <c r="B11" s="98"/>
      <c r="C11" s="44">
        <v>0.75</v>
      </c>
      <c r="D1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2" spans="1:5">
      <c r="A12" s="98"/>
      <c r="B12" s="98"/>
      <c r="C12" s="44">
        <v>0.75</v>
      </c>
      <c r="D1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3" spans="1:5">
      <c r="A13" s="98"/>
      <c r="B13" s="98"/>
      <c r="C13" s="44">
        <v>0.75</v>
      </c>
      <c r="D1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4" spans="1:5">
      <c r="A14" s="98"/>
      <c r="B14" s="98"/>
      <c r="C14" s="44">
        <v>0.75</v>
      </c>
      <c r="D1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5" spans="1:5">
      <c r="A15" s="98"/>
      <c r="B15" s="98"/>
      <c r="C15" s="44">
        <v>0.75</v>
      </c>
      <c r="D1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6" spans="1:5">
      <c r="A16" s="98"/>
      <c r="B16" s="98"/>
      <c r="C16" s="44">
        <v>0.75</v>
      </c>
      <c r="D1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7" spans="1:5">
      <c r="A17" s="98"/>
      <c r="B17" s="98"/>
      <c r="C17" s="44">
        <v>0.75</v>
      </c>
      <c r="D1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8" spans="1:5">
      <c r="A18" s="98"/>
      <c r="B18" s="98"/>
      <c r="C18" s="44">
        <v>0.75</v>
      </c>
      <c r="D1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9" spans="1:5">
      <c r="A19" s="98"/>
      <c r="B19" s="98"/>
      <c r="C19" s="44">
        <v>0.75</v>
      </c>
      <c r="D1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0" spans="1:5">
      <c r="A20" s="98"/>
      <c r="B20" s="98"/>
      <c r="C20" s="44">
        <v>0.75</v>
      </c>
      <c r="D2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1" spans="1:5">
      <c r="A21" s="98"/>
      <c r="B21" s="98"/>
      <c r="C21" s="44">
        <v>0.75</v>
      </c>
      <c r="D2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2" spans="1:5">
      <c r="A22" s="98"/>
      <c r="B22" s="98"/>
      <c r="C22" s="44">
        <v>0.75</v>
      </c>
      <c r="D2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3" spans="1:5">
      <c r="A23" s="98"/>
      <c r="B23" s="98"/>
      <c r="C23" s="44">
        <v>0.75</v>
      </c>
      <c r="D2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4" spans="1:5">
      <c r="A24" s="98"/>
      <c r="B24" s="98"/>
      <c r="C24" s="44">
        <v>0.75</v>
      </c>
      <c r="D2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5" spans="1:5">
      <c r="A25" s="98"/>
      <c r="B25" s="98"/>
      <c r="C25" s="44">
        <v>0.75</v>
      </c>
      <c r="D2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6" spans="1:5">
      <c r="A26" s="98"/>
      <c r="B26" s="98"/>
      <c r="C26" s="44">
        <v>0.75</v>
      </c>
      <c r="D2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7" spans="1:5">
      <c r="A27" s="98"/>
      <c r="B27" s="98"/>
      <c r="C27" s="44">
        <v>0.75</v>
      </c>
      <c r="D2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8" spans="1:5">
      <c r="A28" s="98"/>
      <c r="B28" s="98"/>
      <c r="C28" s="44">
        <v>0.75</v>
      </c>
      <c r="D2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29" spans="1:5">
      <c r="A29" s="98"/>
      <c r="B29" s="98"/>
      <c r="C29" s="44">
        <v>0.75</v>
      </c>
      <c r="D2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2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0" spans="1:5">
      <c r="A30" s="98"/>
      <c r="B30" s="98"/>
      <c r="C30" s="44">
        <v>0.75</v>
      </c>
      <c r="D3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1" spans="1:5">
      <c r="A31" s="98"/>
      <c r="B31" s="98"/>
      <c r="C31" s="44">
        <v>0.75</v>
      </c>
      <c r="D3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2" spans="1:5">
      <c r="A32" s="98"/>
      <c r="B32" s="98"/>
      <c r="C32" s="44">
        <v>0.75</v>
      </c>
      <c r="D3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3" spans="1:5">
      <c r="A33" s="98"/>
      <c r="B33" s="98"/>
      <c r="C33" s="44">
        <v>0.75</v>
      </c>
      <c r="D3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4" spans="1:5">
      <c r="A34" s="98"/>
      <c r="B34" s="98"/>
      <c r="C34" s="44">
        <v>0.75</v>
      </c>
      <c r="D3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5" spans="1:5">
      <c r="A35" s="98"/>
      <c r="B35" s="98"/>
      <c r="C35" s="44">
        <v>0.75</v>
      </c>
      <c r="D3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6" spans="1:5">
      <c r="A36" s="98"/>
      <c r="B36" s="98"/>
      <c r="C36" s="44">
        <v>0.75</v>
      </c>
      <c r="D3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7" spans="1:5">
      <c r="A37" s="98"/>
      <c r="B37" s="98"/>
      <c r="C37" s="44">
        <v>0.75</v>
      </c>
      <c r="D3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8" spans="1:5">
      <c r="A38" s="98"/>
      <c r="B38" s="98"/>
      <c r="C38" s="44">
        <v>0.75</v>
      </c>
      <c r="D3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39" spans="1:5">
      <c r="A39" s="98"/>
      <c r="B39" s="98"/>
      <c r="C39" s="44">
        <v>0.75</v>
      </c>
      <c r="D3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3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0" spans="1:5">
      <c r="A40" s="98"/>
      <c r="B40" s="98"/>
      <c r="C40" s="44">
        <v>0.75</v>
      </c>
      <c r="D4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1" spans="1:5">
      <c r="A41" s="98"/>
      <c r="B41" s="98"/>
      <c r="C41" s="44">
        <v>0.75</v>
      </c>
      <c r="D4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2" spans="1:5">
      <c r="A42" s="98"/>
      <c r="B42" s="98"/>
      <c r="C42" s="44">
        <v>0.75</v>
      </c>
      <c r="D4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3" spans="1:5">
      <c r="A43" s="98"/>
      <c r="B43" s="98"/>
      <c r="C43" s="44">
        <v>0.75</v>
      </c>
      <c r="D4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4" spans="1:5">
      <c r="A44" s="98"/>
      <c r="B44" s="98"/>
      <c r="C44" s="44">
        <v>0.75</v>
      </c>
      <c r="D4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5" spans="1:5">
      <c r="A45" s="98"/>
      <c r="B45" s="98"/>
      <c r="C45" s="44">
        <v>0.75</v>
      </c>
      <c r="D4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6" spans="1:5">
      <c r="A46" s="98"/>
      <c r="B46" s="98"/>
      <c r="C46" s="44">
        <v>0.75</v>
      </c>
      <c r="D4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7" spans="1:5">
      <c r="A47" s="98"/>
      <c r="B47" s="98"/>
      <c r="C47" s="44">
        <v>0.75</v>
      </c>
      <c r="D4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8" spans="1:5">
      <c r="A48" s="98"/>
      <c r="B48" s="98"/>
      <c r="C48" s="44">
        <v>0.75</v>
      </c>
      <c r="D4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49" spans="1:5">
      <c r="A49" s="98"/>
      <c r="B49" s="98"/>
      <c r="C49" s="44">
        <v>0.75</v>
      </c>
      <c r="D4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4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0" spans="1:5">
      <c r="A50" s="98"/>
      <c r="B50" s="98"/>
      <c r="C50" s="44">
        <v>0.75</v>
      </c>
      <c r="D5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1" spans="1:5">
      <c r="A51" s="98"/>
      <c r="B51" s="98"/>
      <c r="C51" s="44">
        <v>0.75</v>
      </c>
      <c r="D5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2" spans="1:5">
      <c r="A52" s="98"/>
      <c r="B52" s="98"/>
      <c r="C52" s="44">
        <v>0.75</v>
      </c>
      <c r="D5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3" spans="1:5">
      <c r="A53" s="98"/>
      <c r="B53" s="98"/>
      <c r="C53" s="44">
        <v>0.75</v>
      </c>
      <c r="D5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4" spans="1:5">
      <c r="A54" s="98"/>
      <c r="B54" s="98"/>
      <c r="C54" s="44">
        <v>0.75</v>
      </c>
      <c r="D5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5" spans="1:5">
      <c r="A55" s="98"/>
      <c r="B55" s="98"/>
      <c r="C55" s="44">
        <v>0.75</v>
      </c>
      <c r="D5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6" spans="1:5">
      <c r="A56" s="98"/>
      <c r="B56" s="98"/>
      <c r="C56" s="44">
        <v>0.75</v>
      </c>
      <c r="D5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7" spans="1:5">
      <c r="A57" s="98"/>
      <c r="B57" s="98"/>
      <c r="C57" s="44">
        <v>0.75</v>
      </c>
      <c r="D5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8" spans="1:5">
      <c r="A58" s="98"/>
      <c r="B58" s="98"/>
      <c r="C58" s="44">
        <v>0.75</v>
      </c>
      <c r="D5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59" spans="1:5">
      <c r="A59" s="98"/>
      <c r="B59" s="98"/>
      <c r="C59" s="44">
        <v>0.75</v>
      </c>
      <c r="D5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5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0" spans="1:5">
      <c r="A60" s="98"/>
      <c r="B60" s="98"/>
      <c r="C60" s="44">
        <v>0.75</v>
      </c>
      <c r="D6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1" spans="1:5">
      <c r="A61" s="98"/>
      <c r="B61" s="98"/>
      <c r="C61" s="44">
        <v>0.75</v>
      </c>
      <c r="D6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2" spans="1:5">
      <c r="A62" s="98"/>
      <c r="B62" s="98"/>
      <c r="C62" s="44">
        <v>0.75</v>
      </c>
      <c r="D6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3" spans="1:5">
      <c r="A63" s="98"/>
      <c r="B63" s="98"/>
      <c r="C63" s="44">
        <v>0.75</v>
      </c>
      <c r="D6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4" spans="1:5">
      <c r="A64" s="98"/>
      <c r="B64" s="98"/>
      <c r="C64" s="44">
        <v>0.75</v>
      </c>
      <c r="D6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5" spans="1:5">
      <c r="A65" s="98"/>
      <c r="B65" s="98"/>
      <c r="C65" s="44">
        <v>0.75</v>
      </c>
      <c r="D6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6" spans="1:5">
      <c r="A66" s="98"/>
      <c r="B66" s="98"/>
      <c r="C66" s="44">
        <v>0.75</v>
      </c>
      <c r="D6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7" spans="1:5">
      <c r="A67" s="98"/>
      <c r="B67" s="98"/>
      <c r="C67" s="44">
        <v>0.75</v>
      </c>
      <c r="D6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8" spans="1:5">
      <c r="A68" s="98"/>
      <c r="B68" s="98"/>
      <c r="C68" s="44">
        <v>0.75</v>
      </c>
      <c r="D6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69" spans="1:5">
      <c r="A69" s="98"/>
      <c r="B69" s="98"/>
      <c r="C69" s="44">
        <v>0.75</v>
      </c>
      <c r="D6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6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0" spans="1:5">
      <c r="A70" s="98"/>
      <c r="B70" s="98"/>
      <c r="C70" s="44">
        <v>0.75</v>
      </c>
      <c r="D7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1" spans="1:5">
      <c r="A71" s="98"/>
      <c r="B71" s="98"/>
      <c r="C71" s="44">
        <v>0.75</v>
      </c>
      <c r="D7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2" spans="1:5">
      <c r="A72" s="98"/>
      <c r="B72" s="98"/>
      <c r="C72" s="44">
        <v>0.75</v>
      </c>
      <c r="D7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3" spans="1:5">
      <c r="A73" s="98"/>
      <c r="B73" s="98"/>
      <c r="C73" s="44">
        <v>0.75</v>
      </c>
      <c r="D7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4" spans="1:5">
      <c r="A74" s="98"/>
      <c r="B74" s="98"/>
      <c r="C74" s="44">
        <v>0.75</v>
      </c>
      <c r="D7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5" spans="1:5">
      <c r="A75" s="98"/>
      <c r="B75" s="98"/>
      <c r="C75" s="44">
        <v>0.75</v>
      </c>
      <c r="D7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6" spans="1:5">
      <c r="A76" s="98"/>
      <c r="B76" s="98"/>
      <c r="C76" s="44">
        <v>0.75</v>
      </c>
      <c r="D7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7" spans="1:5">
      <c r="A77" s="98"/>
      <c r="B77" s="98"/>
      <c r="C77" s="44">
        <v>0.75</v>
      </c>
      <c r="D7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8" spans="1:5">
      <c r="A78" s="98"/>
      <c r="B78" s="98"/>
      <c r="C78" s="44">
        <v>0.75</v>
      </c>
      <c r="D7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79" spans="1:5">
      <c r="A79" s="98"/>
      <c r="B79" s="98"/>
      <c r="C79" s="44">
        <v>0.75</v>
      </c>
      <c r="D7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7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0" spans="1:5">
      <c r="A80" s="98"/>
      <c r="B80" s="98"/>
      <c r="C80" s="44">
        <v>0.75</v>
      </c>
      <c r="D8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1" spans="1:5">
      <c r="A81" s="98"/>
      <c r="B81" s="98"/>
      <c r="C81" s="44">
        <v>0.75</v>
      </c>
      <c r="D8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2" spans="1:5">
      <c r="A82" s="98"/>
      <c r="B82" s="98"/>
      <c r="C82" s="44">
        <v>0.75</v>
      </c>
      <c r="D8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3" spans="1:5">
      <c r="A83" s="98"/>
      <c r="B83" s="98"/>
      <c r="C83" s="44">
        <v>0.75</v>
      </c>
      <c r="D8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4" spans="1:5">
      <c r="A84" s="98"/>
      <c r="B84" s="98"/>
      <c r="C84" s="44">
        <v>0.75</v>
      </c>
      <c r="D8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5" spans="1:5">
      <c r="A85" s="98"/>
      <c r="B85" s="98"/>
      <c r="C85" s="44">
        <v>0.75</v>
      </c>
      <c r="D8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6" spans="1:5">
      <c r="A86" s="98"/>
      <c r="B86" s="98"/>
      <c r="C86" s="44">
        <v>0.75</v>
      </c>
      <c r="D8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7" spans="1:5">
      <c r="A87" s="98"/>
      <c r="B87" s="98"/>
      <c r="C87" s="44">
        <v>0.75</v>
      </c>
      <c r="D8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8" spans="1:5">
      <c r="A88" s="98"/>
      <c r="B88" s="98"/>
      <c r="C88" s="44">
        <v>0.75</v>
      </c>
      <c r="D8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89" spans="1:5">
      <c r="A89" s="98"/>
      <c r="B89" s="98"/>
      <c r="C89" s="44">
        <v>0.75</v>
      </c>
      <c r="D8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8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0" spans="1:5">
      <c r="A90" s="98"/>
      <c r="B90" s="98"/>
      <c r="C90" s="44">
        <v>0.75</v>
      </c>
      <c r="D9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1" spans="1:5">
      <c r="A91" s="98"/>
      <c r="B91" s="98"/>
      <c r="C91" s="44">
        <v>0.75</v>
      </c>
      <c r="D9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2" spans="1:5">
      <c r="A92" s="98"/>
      <c r="B92" s="98"/>
      <c r="C92" s="44">
        <v>0.75</v>
      </c>
      <c r="D9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3" spans="1:5">
      <c r="A93" s="98"/>
      <c r="B93" s="98"/>
      <c r="C93" s="44">
        <v>0.75</v>
      </c>
      <c r="D9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4" spans="1:5">
      <c r="A94" s="98"/>
      <c r="B94" s="98"/>
      <c r="C94" s="44">
        <v>0.75</v>
      </c>
      <c r="D9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5" spans="1:5">
      <c r="A95" s="98"/>
      <c r="B95" s="98"/>
      <c r="C95" s="44">
        <v>0.75</v>
      </c>
      <c r="D95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5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6" spans="1:5">
      <c r="A96" s="98"/>
      <c r="B96" s="98"/>
      <c r="C96" s="44">
        <v>0.75</v>
      </c>
      <c r="D96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6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7" spans="1:5">
      <c r="A97" s="98"/>
      <c r="B97" s="98"/>
      <c r="C97" s="44">
        <v>0.75</v>
      </c>
      <c r="D97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7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8" spans="1:5">
      <c r="A98" s="98"/>
      <c r="B98" s="98"/>
      <c r="C98" s="44">
        <v>0.75</v>
      </c>
      <c r="D98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8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99" spans="1:5">
      <c r="A99" s="98"/>
      <c r="B99" s="98"/>
      <c r="C99" s="44">
        <v>0.75</v>
      </c>
      <c r="D99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99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0" spans="1:5">
      <c r="A100" s="98"/>
      <c r="B100" s="98"/>
      <c r="C100" s="44">
        <v>0.75</v>
      </c>
      <c r="D100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0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1" spans="1:5">
      <c r="A101" s="98"/>
      <c r="B101" s="98"/>
      <c r="C101" s="44">
        <v>0.75</v>
      </c>
      <c r="D101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1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2" spans="1:5">
      <c r="A102" s="98"/>
      <c r="B102" s="98"/>
      <c r="C102" s="44">
        <v>0.75</v>
      </c>
      <c r="D102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2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3" spans="1:5">
      <c r="A103" s="98"/>
      <c r="B103" s="98"/>
      <c r="C103" s="44">
        <v>0.75</v>
      </c>
      <c r="D103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3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4" spans="1:5">
      <c r="A104" s="98"/>
      <c r="B104" s="98"/>
      <c r="C104" s="44">
        <v>0.75</v>
      </c>
      <c r="D104" s="45" t="str">
        <f>IF(TablaExperiencia3[[#This Row],[DATA FI]]&lt;TablaExperiencia3[[#This Row],[DATA D''INICI]],"0,000",IF(OR(TablaExperiencia3[[#This Row],[DATA D''INICI]]="",TablaExperiencia3[[#This Row],[DATA FI]]="")," ",(DAYS360(TablaExperiencia3[[#This Row],[DATA D''INICI]],TablaExperiencia3[[#This Row],[DATA FI]])+1)/30))</f>
        <v xml:space="preserve"> </v>
      </c>
      <c r="E104" s="45" t="str">
        <f>IF(OR(TablaExperiencia3[[#This Row],[PUNTS UNITAT]]=" ",TablaExperiencia3[[#This Row],[UNITAT MESOS]]=" ")," ",TablaExperiencia3[[#This Row],[PUNTS UNITAT]]*TablaExperiencia3[[#This Row],[UNITAT MESOS]])</f>
        <v xml:space="preserve"> </v>
      </c>
    </row>
    <row r="105" spans="1:5">
      <c r="A105" s="97"/>
      <c r="B105" s="97"/>
      <c r="C105" s="46"/>
      <c r="D105" s="46" t="s">
        <v>9</v>
      </c>
      <c r="E105" s="46">
        <f>SUM(E5:E104)</f>
        <v>0</v>
      </c>
    </row>
    <row r="106" spans="1:5">
      <c r="A106" s="95"/>
      <c r="B106" s="95"/>
      <c r="C106" s="95"/>
      <c r="D106" s="95"/>
      <c r="E106" s="95"/>
    </row>
    <row r="107" spans="1:5">
      <c r="A107" s="95"/>
      <c r="B107" s="95"/>
      <c r="C107" s="95"/>
      <c r="D107" s="95"/>
      <c r="E107" s="95"/>
    </row>
    <row r="108" spans="1:5">
      <c r="A108" s="95"/>
      <c r="B108" s="95"/>
      <c r="C108" s="95"/>
      <c r="D108" s="95"/>
      <c r="E108" s="95"/>
    </row>
    <row r="109" spans="1:5">
      <c r="A109" s="95"/>
      <c r="B109" s="95"/>
      <c r="C109" s="95"/>
      <c r="D109" s="95"/>
      <c r="E109" s="95"/>
    </row>
    <row r="110" spans="1:5">
      <c r="A110" s="95"/>
      <c r="B110" s="95"/>
      <c r="C110" s="95"/>
      <c r="D110" s="95"/>
      <c r="E110" s="95"/>
    </row>
    <row r="111" spans="1:5">
      <c r="A111" s="95"/>
      <c r="B111" s="95"/>
      <c r="C111" s="95"/>
      <c r="D111" s="95"/>
      <c r="E111" s="95"/>
    </row>
    <row r="112" spans="1:5">
      <c r="A112" s="95"/>
      <c r="B112" s="95"/>
      <c r="C112" s="95"/>
      <c r="D112" s="95"/>
      <c r="E112" s="95"/>
    </row>
    <row r="113" spans="1:5">
      <c r="A113" s="95"/>
      <c r="B113" s="95"/>
      <c r="C113" s="95"/>
      <c r="D113" s="95"/>
      <c r="E113" s="95"/>
    </row>
    <row r="114" spans="1:5">
      <c r="A114" s="95"/>
      <c r="B114" s="95"/>
      <c r="C114" s="95"/>
      <c r="D114" s="95"/>
      <c r="E114" s="95"/>
    </row>
    <row r="115" spans="1:5">
      <c r="A115" s="95"/>
      <c r="B115" s="95"/>
      <c r="C115" s="95"/>
      <c r="D115" s="95"/>
      <c r="E115" s="95"/>
    </row>
    <row r="116" spans="1:5">
      <c r="A116" s="95"/>
      <c r="B116" s="95"/>
      <c r="C116" s="95"/>
      <c r="D116" s="95"/>
      <c r="E116" s="95"/>
    </row>
    <row r="117" spans="1:5">
      <c r="A117" s="95"/>
      <c r="B117" s="95"/>
      <c r="C117" s="95"/>
      <c r="D117" s="95"/>
      <c r="E117" s="95"/>
    </row>
    <row r="118" spans="1:5">
      <c r="A118" s="95"/>
      <c r="B118" s="95"/>
      <c r="C118" s="95"/>
      <c r="D118" s="95"/>
      <c r="E118" s="95"/>
    </row>
    <row r="119" spans="1:5">
      <c r="A119" s="95"/>
      <c r="B119" s="95"/>
      <c r="C119" s="95"/>
      <c r="D119" s="95"/>
      <c r="E119" s="95"/>
    </row>
    <row r="120" spans="1:5">
      <c r="A120" s="95"/>
      <c r="B120" s="95"/>
      <c r="C120" s="95"/>
      <c r="D120" s="95"/>
      <c r="E120" s="95"/>
    </row>
    <row r="121" spans="1:5">
      <c r="A121" s="95"/>
      <c r="B121" s="95"/>
      <c r="C121" s="95"/>
      <c r="D121" s="95"/>
      <c r="E121" s="95"/>
    </row>
    <row r="122" spans="1:5">
      <c r="A122" s="95"/>
      <c r="B122" s="95"/>
      <c r="C122" s="95"/>
      <c r="D122" s="95"/>
      <c r="E122" s="95"/>
    </row>
    <row r="123" spans="1:5">
      <c r="A123" s="95"/>
      <c r="B123" s="95"/>
      <c r="C123" s="95"/>
      <c r="D123" s="95"/>
      <c r="E123" s="95"/>
    </row>
    <row r="124" spans="1:5">
      <c r="A124" s="95"/>
      <c r="B124" s="95"/>
      <c r="C124" s="95"/>
      <c r="D124" s="95"/>
      <c r="E124" s="95"/>
    </row>
    <row r="125" spans="1:5">
      <c r="A125" s="95"/>
      <c r="B125" s="95"/>
      <c r="C125" s="95"/>
      <c r="D125" s="95"/>
      <c r="E125" s="95"/>
    </row>
    <row r="126" spans="1:5">
      <c r="A126" s="95"/>
      <c r="B126" s="95"/>
      <c r="C126" s="95"/>
      <c r="D126" s="95"/>
      <c r="E126" s="95"/>
    </row>
    <row r="127" spans="1:5">
      <c r="A127" s="95"/>
      <c r="B127" s="95"/>
      <c r="C127" s="95"/>
      <c r="D127" s="95"/>
      <c r="E127" s="95"/>
    </row>
    <row r="128" spans="1:5">
      <c r="A128" s="95"/>
      <c r="B128" s="95"/>
      <c r="C128" s="95"/>
      <c r="D128" s="95"/>
      <c r="E128" s="95"/>
    </row>
    <row r="129" spans="1:5">
      <c r="A129" s="95"/>
      <c r="B129" s="95"/>
      <c r="C129" s="95"/>
      <c r="D129" s="95"/>
      <c r="E129" s="95"/>
    </row>
    <row r="130" spans="1:5">
      <c r="A130" s="95"/>
      <c r="B130" s="95"/>
      <c r="C130" s="95"/>
      <c r="D130" s="95"/>
      <c r="E130" s="95"/>
    </row>
    <row r="131" spans="1:5">
      <c r="A131" s="95"/>
      <c r="B131" s="95"/>
      <c r="C131" s="95"/>
      <c r="D131" s="95"/>
      <c r="E131" s="95"/>
    </row>
    <row r="132" spans="1:5">
      <c r="A132" s="95"/>
      <c r="B132" s="95"/>
      <c r="C132" s="95"/>
      <c r="D132" s="95"/>
      <c r="E132" s="95"/>
    </row>
    <row r="133" spans="1:5">
      <c r="A133" s="95"/>
      <c r="B133" s="95"/>
      <c r="C133" s="95"/>
      <c r="D133" s="95"/>
      <c r="E133" s="95"/>
    </row>
    <row r="134" spans="1:5">
      <c r="A134" s="95"/>
      <c r="B134" s="95"/>
      <c r="C134" s="95"/>
      <c r="D134" s="95"/>
      <c r="E134" s="95"/>
    </row>
    <row r="135" spans="1:5">
      <c r="A135" s="95"/>
      <c r="B135" s="95"/>
      <c r="C135" s="95"/>
      <c r="D135" s="95"/>
      <c r="E135" s="95"/>
    </row>
    <row r="136" spans="1:5">
      <c r="A136" s="95"/>
      <c r="B136" s="95"/>
      <c r="C136" s="95"/>
      <c r="D136" s="95"/>
      <c r="E136" s="95"/>
    </row>
    <row r="137" spans="1:5">
      <c r="A137" s="95"/>
      <c r="B137" s="95"/>
      <c r="C137" s="95"/>
      <c r="D137" s="95"/>
      <c r="E137" s="95"/>
    </row>
    <row r="138" spans="1:5">
      <c r="A138" s="95"/>
      <c r="B138" s="95"/>
      <c r="C138" s="95"/>
      <c r="D138" s="95"/>
      <c r="E138" s="95"/>
    </row>
    <row r="139" spans="1:5">
      <c r="A139" s="95"/>
      <c r="B139" s="95"/>
      <c r="C139" s="95"/>
      <c r="D139" s="95"/>
      <c r="E139" s="95"/>
    </row>
    <row r="140" spans="1:5">
      <c r="A140" s="95"/>
      <c r="B140" s="95"/>
      <c r="C140" s="95"/>
      <c r="D140" s="95"/>
      <c r="E140" s="95"/>
    </row>
    <row r="141" spans="1:5">
      <c r="A141" s="95"/>
      <c r="B141" s="95"/>
      <c r="C141" s="95"/>
      <c r="D141" s="95"/>
      <c r="E141" s="95"/>
    </row>
    <row r="142" spans="1:5">
      <c r="A142" s="95"/>
      <c r="B142" s="95"/>
      <c r="C142" s="95"/>
      <c r="D142" s="95"/>
      <c r="E142" s="95"/>
    </row>
    <row r="143" spans="1:5">
      <c r="A143" s="95"/>
      <c r="B143" s="95"/>
      <c r="C143" s="95"/>
      <c r="D143" s="95"/>
      <c r="E143" s="95"/>
    </row>
    <row r="144" spans="1:5">
      <c r="A144" s="95"/>
      <c r="B144" s="95"/>
      <c r="C144" s="95"/>
      <c r="D144" s="95"/>
      <c r="E144" s="95"/>
    </row>
    <row r="145" spans="1:5">
      <c r="A145" s="95"/>
      <c r="B145" s="95"/>
      <c r="C145" s="95"/>
      <c r="D145" s="95"/>
      <c r="E145" s="95"/>
    </row>
    <row r="146" spans="1:5">
      <c r="A146" s="95"/>
      <c r="B146" s="95"/>
      <c r="C146" s="95"/>
      <c r="D146" s="95"/>
      <c r="E146" s="95"/>
    </row>
    <row r="147" spans="1:5">
      <c r="A147" s="95"/>
      <c r="B147" s="95"/>
      <c r="C147" s="95"/>
      <c r="D147" s="95"/>
      <c r="E147" s="95"/>
    </row>
    <row r="148" spans="1:5">
      <c r="A148" s="95"/>
      <c r="B148" s="95"/>
      <c r="C148" s="95"/>
      <c r="D148" s="95"/>
      <c r="E148" s="95"/>
    </row>
    <row r="149" spans="1:5">
      <c r="A149" s="95"/>
      <c r="B149" s="95"/>
      <c r="C149" s="95"/>
      <c r="D149" s="95"/>
      <c r="E149" s="95"/>
    </row>
    <row r="150" spans="1:5">
      <c r="A150" s="95"/>
      <c r="B150" s="95"/>
      <c r="C150" s="95"/>
      <c r="D150" s="95"/>
      <c r="E150" s="95"/>
    </row>
  </sheetData>
  <sheetProtection password="90FD" sheet="1" objects="1" scenarios="1"/>
  <mergeCells count="1">
    <mergeCell ref="A3:E3"/>
  </mergeCells>
  <dataValidations count="3">
    <dataValidation type="date" operator="greaterThanOrEqual" allowBlank="1" showInputMessage="1" showErrorMessage="1" errorTitle="Fecha no vállida" error="La fecha de fin debe ser menor que la de inicio." sqref="B5:B104">
      <formula1>A5</formula1>
    </dataValidation>
    <dataValidation operator="greaterThanOrEqual" allowBlank="1" showInputMessage="1" showErrorMessage="1" sqref="D5:D104"/>
    <dataValidation type="date" allowBlank="1" showInputMessage="1" showErrorMessage="1" sqref="B105 A105">
      <formula1>1</formula1>
      <formula2>43831</formula2>
    </dataValidation>
  </dataValidations>
  <pageMargins left="0.23622047244094491" right="0.23622047244094491" top="0.74803149606299213" bottom="0.72" header="0.31496062992125984" footer="0.31496062992125984"/>
  <pageSetup paperSize="9" orientation="portrait" r:id="rId1"/>
  <headerFooter>
    <oddHeader>&amp;L&amp;G</oddHeader>
  </headerFooter>
  <ignoredErrors>
    <ignoredError sqref="C5:C104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>
          <x14:formula1>
            <xm:f>1</xm:f>
          </x14:formula1>
          <x14:formula2>
            <xm:f>'4_FORMACIÓ'!$G$2</xm:f>
          </x14:formula2>
          <xm:sqref>A5:A104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2"/>
  <sheetViews>
    <sheetView view="pageLayout" zoomScale="85" zoomScaleNormal="100" zoomScalePageLayoutView="85" workbookViewId="0">
      <selection activeCell="D4" sqref="D4"/>
    </sheetView>
  </sheetViews>
  <sheetFormatPr baseColWidth="10" defaultColWidth="9.140625" defaultRowHeight="15"/>
  <cols>
    <col min="1" max="1" width="17.85546875" style="1" customWidth="1"/>
    <col min="2" max="2" width="17" style="1" customWidth="1"/>
    <col min="3" max="3" width="19.7109375" style="1" customWidth="1"/>
    <col min="4" max="4" width="20" style="1" customWidth="1"/>
    <col min="5" max="5" width="23" style="1" customWidth="1"/>
    <col min="6" max="16384" width="9.140625" style="1"/>
  </cols>
  <sheetData>
    <row r="2" spans="1:5" ht="33.75" customHeight="1">
      <c r="A2" s="164" t="s">
        <v>88</v>
      </c>
      <c r="B2" s="165"/>
      <c r="C2" s="165"/>
      <c r="D2" s="165"/>
      <c r="E2" s="165"/>
    </row>
    <row r="3" spans="1:5">
      <c r="A3" s="96" t="s">
        <v>29</v>
      </c>
      <c r="B3" s="96" t="s">
        <v>30</v>
      </c>
      <c r="C3" s="96" t="s">
        <v>8</v>
      </c>
      <c r="D3" s="96" t="s">
        <v>21</v>
      </c>
      <c r="E3" s="96" t="s">
        <v>2</v>
      </c>
    </row>
    <row r="4" spans="1:5">
      <c r="A4" s="99"/>
      <c r="B4" s="99"/>
      <c r="C4" s="44">
        <v>0.25</v>
      </c>
      <c r="D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" spans="1:5">
      <c r="A5" s="99"/>
      <c r="B5" s="99"/>
      <c r="C5" s="44">
        <v>0.25</v>
      </c>
      <c r="D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" spans="1:5">
      <c r="A6" s="99"/>
      <c r="B6" s="99"/>
      <c r="C6" s="44">
        <v>0.25</v>
      </c>
      <c r="D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" spans="1:5">
      <c r="A7" s="99"/>
      <c r="B7" s="99"/>
      <c r="C7" s="44">
        <v>0.25</v>
      </c>
      <c r="D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" spans="1:5">
      <c r="A8" s="99"/>
      <c r="B8" s="99"/>
      <c r="C8" s="44">
        <v>0.25</v>
      </c>
      <c r="D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" spans="1:5">
      <c r="A9" s="99"/>
      <c r="B9" s="99"/>
      <c r="C9" s="44">
        <v>0.25</v>
      </c>
      <c r="D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" spans="1:5">
      <c r="A10" s="99"/>
      <c r="B10" s="99"/>
      <c r="C10" s="44">
        <v>0.25</v>
      </c>
      <c r="D1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1" spans="1:5">
      <c r="A11" s="99"/>
      <c r="B11" s="99"/>
      <c r="C11" s="44">
        <v>0.25</v>
      </c>
      <c r="D1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2" spans="1:5">
      <c r="A12" s="99"/>
      <c r="B12" s="99"/>
      <c r="C12" s="44">
        <v>0.25</v>
      </c>
      <c r="D1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3" spans="1:5">
      <c r="A13" s="99"/>
      <c r="B13" s="99"/>
      <c r="C13" s="44">
        <v>0.25</v>
      </c>
      <c r="D1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4" spans="1:5">
      <c r="A14" s="99"/>
      <c r="B14" s="99"/>
      <c r="C14" s="44">
        <v>0.25</v>
      </c>
      <c r="D1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5" spans="1:5">
      <c r="A15" s="99"/>
      <c r="B15" s="99"/>
      <c r="C15" s="44">
        <v>0.25</v>
      </c>
      <c r="D1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6" spans="1:5">
      <c r="A16" s="99"/>
      <c r="B16" s="99"/>
      <c r="C16" s="44">
        <v>0.25</v>
      </c>
      <c r="D1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7" spans="1:5">
      <c r="A17" s="99"/>
      <c r="B17" s="99"/>
      <c r="C17" s="44">
        <v>0.25</v>
      </c>
      <c r="D1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8" spans="1:5">
      <c r="A18" s="99"/>
      <c r="B18" s="99"/>
      <c r="C18" s="44">
        <v>0.25</v>
      </c>
      <c r="D1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9" spans="1:5">
      <c r="A19" s="99"/>
      <c r="B19" s="99"/>
      <c r="C19" s="44">
        <v>0.25</v>
      </c>
      <c r="D1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0" spans="1:5">
      <c r="A20" s="99"/>
      <c r="B20" s="99"/>
      <c r="C20" s="44">
        <v>0.25</v>
      </c>
      <c r="D2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1" spans="1:5">
      <c r="A21" s="99"/>
      <c r="B21" s="99"/>
      <c r="C21" s="44">
        <v>0.25</v>
      </c>
      <c r="D2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2" spans="1:5">
      <c r="A22" s="99"/>
      <c r="B22" s="99"/>
      <c r="C22" s="44">
        <v>0.25</v>
      </c>
      <c r="D2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3" spans="1:5">
      <c r="A23" s="99"/>
      <c r="B23" s="99"/>
      <c r="C23" s="44">
        <v>0.25</v>
      </c>
      <c r="D2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4" spans="1:5">
      <c r="A24" s="99"/>
      <c r="B24" s="99"/>
      <c r="C24" s="44">
        <v>0.25</v>
      </c>
      <c r="D2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5" spans="1:5">
      <c r="A25" s="99"/>
      <c r="B25" s="99"/>
      <c r="C25" s="44">
        <v>0.25</v>
      </c>
      <c r="D2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6" spans="1:5">
      <c r="A26" s="99"/>
      <c r="B26" s="99"/>
      <c r="C26" s="44">
        <v>0.25</v>
      </c>
      <c r="D2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7" spans="1:5">
      <c r="A27" s="99"/>
      <c r="B27" s="99"/>
      <c r="C27" s="44">
        <v>0.25</v>
      </c>
      <c r="D2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8" spans="1:5">
      <c r="A28" s="99"/>
      <c r="B28" s="99"/>
      <c r="C28" s="44">
        <v>0.25</v>
      </c>
      <c r="D2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29" spans="1:5">
      <c r="A29" s="99"/>
      <c r="B29" s="99"/>
      <c r="C29" s="44">
        <v>0.25</v>
      </c>
      <c r="D2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2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0" spans="1:5">
      <c r="A30" s="99"/>
      <c r="B30" s="99"/>
      <c r="C30" s="44">
        <v>0.25</v>
      </c>
      <c r="D3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1" spans="1:5">
      <c r="A31" s="99"/>
      <c r="B31" s="99"/>
      <c r="C31" s="44">
        <v>0.25</v>
      </c>
      <c r="D3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2" spans="1:5">
      <c r="A32" s="99"/>
      <c r="B32" s="99"/>
      <c r="C32" s="44">
        <v>0.25</v>
      </c>
      <c r="D3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3" spans="1:5">
      <c r="A33" s="99"/>
      <c r="B33" s="99"/>
      <c r="C33" s="44">
        <v>0.25</v>
      </c>
      <c r="D3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4" spans="1:5">
      <c r="A34" s="99"/>
      <c r="B34" s="99"/>
      <c r="C34" s="44">
        <v>0.25</v>
      </c>
      <c r="D3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5" spans="1:5">
      <c r="A35" s="99"/>
      <c r="B35" s="99"/>
      <c r="C35" s="44">
        <v>0.25</v>
      </c>
      <c r="D3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6" spans="1:5">
      <c r="A36" s="99"/>
      <c r="B36" s="99"/>
      <c r="C36" s="44">
        <v>0.25</v>
      </c>
      <c r="D3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7" spans="1:5">
      <c r="A37" s="99"/>
      <c r="B37" s="99"/>
      <c r="C37" s="44">
        <v>0.25</v>
      </c>
      <c r="D3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8" spans="1:5">
      <c r="A38" s="99"/>
      <c r="B38" s="99"/>
      <c r="C38" s="44">
        <v>0.25</v>
      </c>
      <c r="D3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39" spans="1:5">
      <c r="A39" s="99"/>
      <c r="B39" s="99"/>
      <c r="C39" s="44">
        <v>0.25</v>
      </c>
      <c r="D3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3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0" spans="1:5">
      <c r="A40" s="99"/>
      <c r="B40" s="99"/>
      <c r="C40" s="44">
        <v>0.25</v>
      </c>
      <c r="D4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1" spans="1:5">
      <c r="A41" s="99"/>
      <c r="B41" s="99"/>
      <c r="C41" s="44">
        <v>0.25</v>
      </c>
      <c r="D4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2" spans="1:5">
      <c r="A42" s="99"/>
      <c r="B42" s="99"/>
      <c r="C42" s="44">
        <v>0.25</v>
      </c>
      <c r="D4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3" spans="1:5">
      <c r="A43" s="99"/>
      <c r="B43" s="99"/>
      <c r="C43" s="44">
        <v>0.25</v>
      </c>
      <c r="D4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4" spans="1:5">
      <c r="A44" s="99"/>
      <c r="B44" s="99"/>
      <c r="C44" s="44">
        <v>0.25</v>
      </c>
      <c r="D4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5" spans="1:5">
      <c r="A45" s="99"/>
      <c r="B45" s="99"/>
      <c r="C45" s="44">
        <v>0.25</v>
      </c>
      <c r="D4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6" spans="1:5">
      <c r="A46" s="99"/>
      <c r="B46" s="99"/>
      <c r="C46" s="44">
        <v>0.25</v>
      </c>
      <c r="D4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7" spans="1:5">
      <c r="A47" s="99"/>
      <c r="B47" s="99"/>
      <c r="C47" s="44">
        <v>0.25</v>
      </c>
      <c r="D4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8" spans="1:5">
      <c r="A48" s="99"/>
      <c r="B48" s="99"/>
      <c r="C48" s="44">
        <v>0.25</v>
      </c>
      <c r="D4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49" spans="1:5">
      <c r="A49" s="99"/>
      <c r="B49" s="99"/>
      <c r="C49" s="44">
        <v>0.25</v>
      </c>
      <c r="D4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4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0" spans="1:5">
      <c r="A50" s="99"/>
      <c r="B50" s="99"/>
      <c r="C50" s="44">
        <v>0.25</v>
      </c>
      <c r="D5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1" spans="1:5">
      <c r="A51" s="99"/>
      <c r="B51" s="99"/>
      <c r="C51" s="44">
        <v>0.25</v>
      </c>
      <c r="D5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2" spans="1:5">
      <c r="A52" s="99"/>
      <c r="B52" s="99"/>
      <c r="C52" s="44">
        <v>0.25</v>
      </c>
      <c r="D5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3" spans="1:5">
      <c r="A53" s="99"/>
      <c r="B53" s="99"/>
      <c r="C53" s="44">
        <v>0.25</v>
      </c>
      <c r="D5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4" spans="1:5">
      <c r="A54" s="99"/>
      <c r="B54" s="99"/>
      <c r="C54" s="44">
        <v>0.25</v>
      </c>
      <c r="D5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5" spans="1:5">
      <c r="A55" s="99"/>
      <c r="B55" s="99"/>
      <c r="C55" s="44">
        <v>0.25</v>
      </c>
      <c r="D5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6" spans="1:5">
      <c r="A56" s="99"/>
      <c r="B56" s="99"/>
      <c r="C56" s="44">
        <v>0.25</v>
      </c>
      <c r="D5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7" spans="1:5">
      <c r="A57" s="99"/>
      <c r="B57" s="99"/>
      <c r="C57" s="44">
        <v>0.25</v>
      </c>
      <c r="D5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8" spans="1:5">
      <c r="A58" s="99"/>
      <c r="B58" s="99"/>
      <c r="C58" s="44">
        <v>0.25</v>
      </c>
      <c r="D5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59" spans="1:5">
      <c r="A59" s="99"/>
      <c r="B59" s="99"/>
      <c r="C59" s="44">
        <v>0.25</v>
      </c>
      <c r="D5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5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0" spans="1:5">
      <c r="A60" s="99"/>
      <c r="B60" s="99"/>
      <c r="C60" s="44">
        <v>0.25</v>
      </c>
      <c r="D6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1" spans="1:5">
      <c r="A61" s="99"/>
      <c r="B61" s="99"/>
      <c r="C61" s="44">
        <v>0.25</v>
      </c>
      <c r="D6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2" spans="1:5">
      <c r="A62" s="99"/>
      <c r="B62" s="99"/>
      <c r="C62" s="44">
        <v>0.25</v>
      </c>
      <c r="D6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3" spans="1:5">
      <c r="A63" s="99"/>
      <c r="B63" s="99"/>
      <c r="C63" s="44">
        <v>0.25</v>
      </c>
      <c r="D6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4" spans="1:5">
      <c r="A64" s="99"/>
      <c r="B64" s="99"/>
      <c r="C64" s="44">
        <v>0.25</v>
      </c>
      <c r="D6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5" spans="1:5">
      <c r="A65" s="99"/>
      <c r="B65" s="99"/>
      <c r="C65" s="44">
        <v>0.25</v>
      </c>
      <c r="D6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6" spans="1:5">
      <c r="A66" s="99"/>
      <c r="B66" s="99"/>
      <c r="C66" s="44">
        <v>0.25</v>
      </c>
      <c r="D6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7" spans="1:5">
      <c r="A67" s="99"/>
      <c r="B67" s="99"/>
      <c r="C67" s="44">
        <v>0.25</v>
      </c>
      <c r="D6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8" spans="1:5">
      <c r="A68" s="99"/>
      <c r="B68" s="99"/>
      <c r="C68" s="44">
        <v>0.25</v>
      </c>
      <c r="D6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69" spans="1:5">
      <c r="A69" s="99"/>
      <c r="B69" s="99"/>
      <c r="C69" s="44">
        <v>0.25</v>
      </c>
      <c r="D6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6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0" spans="1:5">
      <c r="A70" s="99"/>
      <c r="B70" s="99"/>
      <c r="C70" s="44">
        <v>0.25</v>
      </c>
      <c r="D7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1" spans="1:5">
      <c r="A71" s="99"/>
      <c r="B71" s="99"/>
      <c r="C71" s="44">
        <v>0.25</v>
      </c>
      <c r="D7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2" spans="1:5">
      <c r="A72" s="99"/>
      <c r="B72" s="99"/>
      <c r="C72" s="44">
        <v>0.25</v>
      </c>
      <c r="D7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3" spans="1:5">
      <c r="A73" s="99"/>
      <c r="B73" s="99"/>
      <c r="C73" s="44">
        <v>0.25</v>
      </c>
      <c r="D7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4" spans="1:5">
      <c r="A74" s="99"/>
      <c r="B74" s="99"/>
      <c r="C74" s="44">
        <v>0.25</v>
      </c>
      <c r="D7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5" spans="1:5">
      <c r="A75" s="99"/>
      <c r="B75" s="99"/>
      <c r="C75" s="44">
        <v>0.25</v>
      </c>
      <c r="D7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6" spans="1:5">
      <c r="A76" s="99"/>
      <c r="B76" s="99"/>
      <c r="C76" s="44">
        <v>0.25</v>
      </c>
      <c r="D7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7" spans="1:5">
      <c r="A77" s="99"/>
      <c r="B77" s="99"/>
      <c r="C77" s="44">
        <v>0.25</v>
      </c>
      <c r="D7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8" spans="1:5">
      <c r="A78" s="99"/>
      <c r="B78" s="99"/>
      <c r="C78" s="44">
        <v>0.25</v>
      </c>
      <c r="D7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79" spans="1:5">
      <c r="A79" s="99"/>
      <c r="B79" s="99"/>
      <c r="C79" s="44">
        <v>0.25</v>
      </c>
      <c r="D7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7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0" spans="1:5">
      <c r="A80" s="99"/>
      <c r="B80" s="99"/>
      <c r="C80" s="44">
        <v>0.25</v>
      </c>
      <c r="D8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1" spans="1:5">
      <c r="A81" s="99"/>
      <c r="B81" s="99"/>
      <c r="C81" s="44">
        <v>0.25</v>
      </c>
      <c r="D8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2" spans="1:5">
      <c r="A82" s="99"/>
      <c r="B82" s="99"/>
      <c r="C82" s="44">
        <v>0.25</v>
      </c>
      <c r="D8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3" spans="1:5">
      <c r="A83" s="99"/>
      <c r="B83" s="99"/>
      <c r="C83" s="44">
        <v>0.25</v>
      </c>
      <c r="D8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4" spans="1:5">
      <c r="A84" s="99"/>
      <c r="B84" s="99"/>
      <c r="C84" s="44">
        <v>0.25</v>
      </c>
      <c r="D8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5" spans="1:5">
      <c r="A85" s="99"/>
      <c r="B85" s="99"/>
      <c r="C85" s="44">
        <v>0.25</v>
      </c>
      <c r="D8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6" spans="1:5">
      <c r="A86" s="99"/>
      <c r="B86" s="99"/>
      <c r="C86" s="44">
        <v>0.25</v>
      </c>
      <c r="D8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7" spans="1:5">
      <c r="A87" s="99"/>
      <c r="B87" s="99"/>
      <c r="C87" s="44">
        <v>0.25</v>
      </c>
      <c r="D8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8" spans="1:5">
      <c r="A88" s="99"/>
      <c r="B88" s="99"/>
      <c r="C88" s="44">
        <v>0.25</v>
      </c>
      <c r="D8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89" spans="1:5">
      <c r="A89" s="99"/>
      <c r="B89" s="99"/>
      <c r="C89" s="44">
        <v>0.25</v>
      </c>
      <c r="D8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8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0" spans="1:5">
      <c r="A90" s="99"/>
      <c r="B90" s="99"/>
      <c r="C90" s="44">
        <v>0.25</v>
      </c>
      <c r="D9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1" spans="1:5">
      <c r="A91" s="99"/>
      <c r="B91" s="99"/>
      <c r="C91" s="44">
        <v>0.25</v>
      </c>
      <c r="D9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2" spans="1:5">
      <c r="A92" s="99"/>
      <c r="B92" s="99"/>
      <c r="C92" s="44">
        <v>0.25</v>
      </c>
      <c r="D9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3" spans="1:5">
      <c r="A93" s="99"/>
      <c r="B93" s="99"/>
      <c r="C93" s="44">
        <v>0.25</v>
      </c>
      <c r="D9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4" spans="1:5">
      <c r="A94" s="99"/>
      <c r="B94" s="99"/>
      <c r="C94" s="44">
        <v>0.25</v>
      </c>
      <c r="D94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4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5" spans="1:5">
      <c r="A95" s="99"/>
      <c r="B95" s="99"/>
      <c r="C95" s="44">
        <v>0.25</v>
      </c>
      <c r="D95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5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6" spans="1:5">
      <c r="A96" s="99"/>
      <c r="B96" s="99"/>
      <c r="C96" s="44">
        <v>0.25</v>
      </c>
      <c r="D96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6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7" spans="1:5">
      <c r="A97" s="99"/>
      <c r="B97" s="99"/>
      <c r="C97" s="44">
        <v>0.25</v>
      </c>
      <c r="D97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7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8" spans="1:5">
      <c r="A98" s="99"/>
      <c r="B98" s="99"/>
      <c r="C98" s="44">
        <v>0.25</v>
      </c>
      <c r="D98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8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99" spans="1:5">
      <c r="A99" s="99"/>
      <c r="B99" s="99"/>
      <c r="C99" s="44">
        <v>0.25</v>
      </c>
      <c r="D99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99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0" spans="1:5" ht="15" customHeight="1">
      <c r="A100" s="99"/>
      <c r="B100" s="99"/>
      <c r="C100" s="44">
        <v>0.25</v>
      </c>
      <c r="D100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00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1" spans="1:5">
      <c r="A101" s="99"/>
      <c r="B101" s="99"/>
      <c r="C101" s="44">
        <v>0.25</v>
      </c>
      <c r="D101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01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2" spans="1:5">
      <c r="A102" s="99"/>
      <c r="B102" s="99"/>
      <c r="C102" s="44">
        <v>0.25</v>
      </c>
      <c r="D102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02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3" spans="1:5">
      <c r="A103" s="99"/>
      <c r="B103" s="99"/>
      <c r="C103" s="44">
        <v>0.25</v>
      </c>
      <c r="D103" s="45" t="str">
        <f>IF(TablaExperiencia353[[#This Row],[DATA DE FI]]&lt;TablaExperiencia353[[#This Row],[DATA D''INICI]],"0,000",IF(OR(TablaExperiencia353[[#This Row],[DATA D''INICI]]="",TablaExperiencia353[[#This Row],[DATA DE FI]]="")," ",(DAYS360(TablaExperiencia353[[#This Row],[DATA D''INICI]],TablaExperiencia353[[#This Row],[DATA DE FI]])+1)/30))</f>
        <v xml:space="preserve"> </v>
      </c>
      <c r="E103" s="45" t="str">
        <f>IF(OR(TablaExperiencia353[[#This Row],[PUNTS UNITAT]]=" ",TablaExperiencia353[[#This Row],[UNITAT MESOS]]=" ")," ",TablaExperiencia353[[#This Row],[PUNTS UNITAT]]*TablaExperiencia353[[#This Row],[UNITAT MESOS]])</f>
        <v xml:space="preserve"> </v>
      </c>
    </row>
    <row r="104" spans="1:5">
      <c r="A104" s="97"/>
      <c r="B104" s="97"/>
      <c r="C104" s="47"/>
      <c r="D104" s="46" t="s">
        <v>9</v>
      </c>
      <c r="E104" s="46">
        <f>SUM(E4:E103)</f>
        <v>0</v>
      </c>
    </row>
    <row r="105" spans="1:5">
      <c r="A105" s="95"/>
      <c r="B105" s="95"/>
      <c r="C105" s="95"/>
      <c r="D105" s="95"/>
      <c r="E105" s="95"/>
    </row>
    <row r="106" spans="1:5">
      <c r="A106" s="95"/>
      <c r="B106" s="95"/>
      <c r="C106" s="95"/>
      <c r="D106" s="95"/>
      <c r="E106" s="95"/>
    </row>
    <row r="107" spans="1:5">
      <c r="A107" s="95"/>
      <c r="B107" s="95"/>
      <c r="C107" s="95"/>
      <c r="D107" s="95"/>
      <c r="E107" s="95"/>
    </row>
    <row r="108" spans="1:5">
      <c r="A108" s="95"/>
      <c r="B108" s="95"/>
      <c r="C108" s="95"/>
      <c r="D108" s="95"/>
      <c r="E108" s="95"/>
    </row>
    <row r="109" spans="1:5">
      <c r="A109" s="95"/>
      <c r="B109" s="95"/>
      <c r="C109" s="95"/>
      <c r="D109" s="95"/>
      <c r="E109" s="95"/>
    </row>
    <row r="110" spans="1:5">
      <c r="A110" s="95"/>
      <c r="B110" s="95"/>
      <c r="C110" s="95"/>
      <c r="D110" s="95"/>
      <c r="E110" s="95"/>
    </row>
    <row r="111" spans="1:5">
      <c r="A111" s="95"/>
      <c r="B111" s="95"/>
      <c r="C111" s="95"/>
      <c r="D111" s="95"/>
      <c r="E111" s="95"/>
    </row>
    <row r="112" spans="1:5">
      <c r="A112" s="95"/>
      <c r="B112" s="95"/>
      <c r="C112" s="95"/>
      <c r="D112" s="95"/>
      <c r="E112" s="95"/>
    </row>
    <row r="113" spans="1:5">
      <c r="A113" s="95"/>
      <c r="B113" s="95"/>
      <c r="C113" s="95"/>
      <c r="D113" s="95"/>
      <c r="E113" s="95"/>
    </row>
    <row r="114" spans="1:5">
      <c r="A114" s="95"/>
      <c r="B114" s="95"/>
      <c r="C114" s="95"/>
      <c r="D114" s="95"/>
      <c r="E114" s="95"/>
    </row>
    <row r="115" spans="1:5">
      <c r="A115" s="95"/>
      <c r="B115" s="95"/>
      <c r="C115" s="95"/>
      <c r="D115" s="95"/>
      <c r="E115" s="95"/>
    </row>
    <row r="116" spans="1:5">
      <c r="A116" s="95"/>
      <c r="B116" s="95"/>
      <c r="C116" s="95"/>
      <c r="D116" s="95"/>
      <c r="E116" s="95"/>
    </row>
    <row r="117" spans="1:5">
      <c r="A117" s="95"/>
      <c r="B117" s="95"/>
      <c r="C117" s="95"/>
      <c r="D117" s="95"/>
      <c r="E117" s="95"/>
    </row>
    <row r="118" spans="1:5">
      <c r="A118" s="95"/>
      <c r="B118" s="95"/>
      <c r="C118" s="95"/>
      <c r="D118" s="95"/>
      <c r="E118" s="95"/>
    </row>
    <row r="119" spans="1:5">
      <c r="A119" s="95"/>
      <c r="B119" s="95"/>
      <c r="C119" s="95"/>
      <c r="D119" s="95"/>
      <c r="E119" s="95"/>
    </row>
    <row r="120" spans="1:5">
      <c r="A120" s="95"/>
      <c r="B120" s="95"/>
      <c r="C120" s="95"/>
      <c r="D120" s="95"/>
      <c r="E120" s="95"/>
    </row>
    <row r="121" spans="1:5">
      <c r="A121" s="95"/>
      <c r="B121" s="95"/>
      <c r="C121" s="95"/>
      <c r="D121" s="95"/>
      <c r="E121" s="95"/>
    </row>
    <row r="122" spans="1:5">
      <c r="A122" s="95"/>
      <c r="B122" s="95"/>
      <c r="C122" s="95"/>
      <c r="D122" s="95"/>
      <c r="E122" s="95"/>
    </row>
    <row r="123" spans="1:5">
      <c r="A123" s="95"/>
      <c r="B123" s="95"/>
      <c r="C123" s="95"/>
      <c r="D123" s="95"/>
      <c r="E123" s="95"/>
    </row>
    <row r="124" spans="1:5">
      <c r="A124" s="95"/>
      <c r="B124" s="95"/>
      <c r="C124" s="95"/>
      <c r="D124" s="95"/>
      <c r="E124" s="95"/>
    </row>
    <row r="125" spans="1:5">
      <c r="A125" s="95"/>
      <c r="B125" s="95"/>
      <c r="C125" s="95"/>
      <c r="D125" s="95"/>
      <c r="E125" s="95"/>
    </row>
    <row r="126" spans="1:5">
      <c r="A126" s="95"/>
      <c r="B126" s="95"/>
      <c r="C126" s="95"/>
      <c r="D126" s="95"/>
      <c r="E126" s="95"/>
    </row>
    <row r="127" spans="1:5">
      <c r="A127" s="95"/>
      <c r="B127" s="95"/>
      <c r="C127" s="95"/>
      <c r="D127" s="95"/>
      <c r="E127" s="95"/>
    </row>
    <row r="128" spans="1:5">
      <c r="A128" s="95"/>
      <c r="B128" s="95"/>
      <c r="C128" s="95"/>
      <c r="D128" s="95"/>
      <c r="E128" s="95"/>
    </row>
    <row r="129" spans="1:5">
      <c r="A129" s="95"/>
      <c r="B129" s="95"/>
      <c r="C129" s="95"/>
      <c r="D129" s="95"/>
      <c r="E129" s="95"/>
    </row>
    <row r="130" spans="1:5">
      <c r="A130" s="95"/>
      <c r="B130" s="95"/>
      <c r="C130" s="95"/>
      <c r="D130" s="95"/>
      <c r="E130" s="95"/>
    </row>
    <row r="131" spans="1:5">
      <c r="A131" s="95"/>
      <c r="B131" s="95"/>
      <c r="C131" s="95"/>
      <c r="D131" s="95"/>
      <c r="E131" s="95"/>
    </row>
    <row r="132" spans="1:5">
      <c r="A132" s="95"/>
      <c r="B132" s="95"/>
      <c r="C132" s="95"/>
      <c r="D132" s="95"/>
      <c r="E132" s="95"/>
    </row>
    <row r="133" spans="1:5">
      <c r="A133" s="95"/>
      <c r="B133" s="95"/>
      <c r="C133" s="95"/>
      <c r="D133" s="95"/>
      <c r="E133" s="95"/>
    </row>
    <row r="134" spans="1:5">
      <c r="A134" s="95"/>
      <c r="B134" s="95"/>
      <c r="C134" s="95"/>
      <c r="D134" s="95"/>
      <c r="E134" s="95"/>
    </row>
    <row r="135" spans="1:5">
      <c r="A135" s="95"/>
      <c r="B135" s="95"/>
      <c r="C135" s="95"/>
      <c r="D135" s="95"/>
      <c r="E135" s="95"/>
    </row>
    <row r="136" spans="1:5">
      <c r="A136" s="95"/>
      <c r="B136" s="95"/>
      <c r="C136" s="95"/>
      <c r="D136" s="95"/>
      <c r="E136" s="95"/>
    </row>
    <row r="137" spans="1:5">
      <c r="A137" s="95"/>
      <c r="B137" s="95"/>
      <c r="C137" s="95"/>
      <c r="D137" s="95"/>
      <c r="E137" s="95"/>
    </row>
    <row r="138" spans="1:5">
      <c r="A138" s="95"/>
      <c r="B138" s="95"/>
      <c r="C138" s="95"/>
      <c r="D138" s="95"/>
      <c r="E138" s="95"/>
    </row>
    <row r="139" spans="1:5">
      <c r="A139" s="95"/>
      <c r="B139" s="95"/>
      <c r="C139" s="95"/>
      <c r="D139" s="95"/>
      <c r="E139" s="95"/>
    </row>
    <row r="140" spans="1:5">
      <c r="A140" s="95"/>
      <c r="B140" s="95"/>
      <c r="C140" s="95"/>
      <c r="D140" s="95"/>
      <c r="E140" s="95"/>
    </row>
    <row r="141" spans="1:5">
      <c r="A141" s="95"/>
      <c r="B141" s="95"/>
      <c r="C141" s="95"/>
      <c r="D141" s="95"/>
      <c r="E141" s="95"/>
    </row>
    <row r="142" spans="1:5">
      <c r="A142" s="95"/>
      <c r="B142" s="95"/>
      <c r="C142" s="95"/>
      <c r="D142" s="95"/>
      <c r="E142" s="95"/>
    </row>
    <row r="143" spans="1:5">
      <c r="A143" s="95"/>
      <c r="B143" s="95"/>
      <c r="C143" s="95"/>
      <c r="D143" s="95"/>
      <c r="E143" s="95"/>
    </row>
    <row r="144" spans="1:5">
      <c r="A144" s="95"/>
      <c r="B144" s="95"/>
      <c r="C144" s="95"/>
      <c r="D144" s="95"/>
      <c r="E144" s="95"/>
    </row>
    <row r="145" spans="1:5">
      <c r="A145" s="95"/>
      <c r="B145" s="95"/>
      <c r="C145" s="95"/>
      <c r="D145" s="95"/>
      <c r="E145" s="95"/>
    </row>
    <row r="146" spans="1:5">
      <c r="A146" s="95"/>
      <c r="B146" s="95"/>
      <c r="C146" s="95"/>
      <c r="D146" s="95"/>
      <c r="E146" s="95"/>
    </row>
    <row r="147" spans="1:5">
      <c r="A147" s="95"/>
      <c r="B147" s="95"/>
      <c r="C147" s="95"/>
      <c r="D147" s="95"/>
      <c r="E147" s="95"/>
    </row>
    <row r="148" spans="1:5">
      <c r="A148" s="95"/>
      <c r="B148" s="95"/>
      <c r="C148" s="95"/>
      <c r="D148" s="95"/>
      <c r="E148" s="95"/>
    </row>
    <row r="149" spans="1:5">
      <c r="A149" s="95"/>
      <c r="B149" s="95"/>
      <c r="C149" s="95"/>
      <c r="D149" s="95"/>
      <c r="E149" s="95"/>
    </row>
    <row r="150" spans="1:5">
      <c r="A150" s="95"/>
      <c r="B150" s="95"/>
      <c r="C150" s="95"/>
      <c r="D150" s="95"/>
      <c r="E150" s="95"/>
    </row>
    <row r="151" spans="1:5">
      <c r="A151" s="95"/>
      <c r="B151" s="95"/>
      <c r="C151" s="95"/>
      <c r="D151" s="95"/>
      <c r="E151" s="95"/>
    </row>
    <row r="152" spans="1:5">
      <c r="A152" s="95"/>
      <c r="B152" s="95"/>
      <c r="C152" s="95"/>
      <c r="D152" s="95"/>
      <c r="E152" s="95"/>
    </row>
    <row r="153" spans="1:5">
      <c r="A153" s="95"/>
      <c r="B153" s="95"/>
      <c r="C153" s="95"/>
      <c r="D153" s="95"/>
      <c r="E153" s="95"/>
    </row>
    <row r="154" spans="1:5">
      <c r="A154" s="95"/>
      <c r="B154" s="95"/>
      <c r="C154" s="95"/>
      <c r="D154" s="95"/>
      <c r="E154" s="95"/>
    </row>
    <row r="155" spans="1:5">
      <c r="A155" s="95"/>
      <c r="B155" s="95"/>
      <c r="C155" s="95"/>
      <c r="D155" s="95"/>
      <c r="E155" s="95"/>
    </row>
    <row r="156" spans="1:5">
      <c r="A156" s="95"/>
      <c r="B156" s="95"/>
      <c r="C156" s="95"/>
      <c r="D156" s="95"/>
      <c r="E156" s="95"/>
    </row>
    <row r="157" spans="1:5">
      <c r="A157" s="95"/>
      <c r="B157" s="95"/>
      <c r="C157" s="95"/>
      <c r="D157" s="95"/>
      <c r="E157" s="95"/>
    </row>
    <row r="158" spans="1:5">
      <c r="A158" s="95"/>
      <c r="B158" s="95"/>
      <c r="C158" s="95"/>
      <c r="D158" s="95"/>
      <c r="E158" s="95"/>
    </row>
    <row r="159" spans="1:5">
      <c r="A159" s="95"/>
      <c r="B159" s="95"/>
      <c r="C159" s="95"/>
      <c r="D159" s="95"/>
      <c r="E159" s="95"/>
    </row>
    <row r="160" spans="1:5">
      <c r="A160" s="95"/>
      <c r="B160" s="95"/>
      <c r="C160" s="95"/>
      <c r="D160" s="95"/>
      <c r="E160" s="95"/>
    </row>
    <row r="161" spans="1:5">
      <c r="A161" s="95"/>
      <c r="B161" s="95"/>
      <c r="C161" s="95"/>
      <c r="D161" s="95"/>
      <c r="E161" s="95"/>
    </row>
    <row r="162" spans="1:5">
      <c r="A162" s="95"/>
      <c r="B162" s="95"/>
      <c r="C162" s="95"/>
      <c r="D162" s="95"/>
      <c r="E162" s="95"/>
    </row>
    <row r="163" spans="1:5">
      <c r="A163" s="95"/>
      <c r="B163" s="95"/>
      <c r="C163" s="95"/>
      <c r="D163" s="95"/>
      <c r="E163" s="95"/>
    </row>
    <row r="164" spans="1:5">
      <c r="A164" s="95"/>
      <c r="B164" s="95"/>
      <c r="C164" s="95"/>
      <c r="D164" s="95"/>
      <c r="E164" s="95"/>
    </row>
    <row r="165" spans="1:5">
      <c r="A165" s="95"/>
      <c r="B165" s="95"/>
      <c r="C165" s="95"/>
      <c r="D165" s="95"/>
      <c r="E165" s="95"/>
    </row>
    <row r="166" spans="1:5">
      <c r="A166" s="95"/>
      <c r="B166" s="95"/>
      <c r="C166" s="95"/>
      <c r="D166" s="95"/>
      <c r="E166" s="95"/>
    </row>
    <row r="167" spans="1:5">
      <c r="A167" s="95"/>
      <c r="B167" s="95"/>
      <c r="C167" s="95"/>
      <c r="D167" s="95"/>
      <c r="E167" s="95"/>
    </row>
    <row r="168" spans="1:5">
      <c r="A168" s="95"/>
      <c r="B168" s="95"/>
      <c r="C168" s="95"/>
      <c r="D168" s="95"/>
      <c r="E168" s="95"/>
    </row>
    <row r="169" spans="1:5">
      <c r="A169" s="95"/>
      <c r="B169" s="95"/>
      <c r="C169" s="95"/>
      <c r="D169" s="95"/>
      <c r="E169" s="95"/>
    </row>
    <row r="170" spans="1:5">
      <c r="A170" s="95"/>
      <c r="B170" s="95"/>
      <c r="C170" s="95"/>
      <c r="D170" s="95"/>
      <c r="E170" s="95"/>
    </row>
    <row r="171" spans="1:5">
      <c r="A171" s="95"/>
      <c r="B171" s="95"/>
      <c r="C171" s="95"/>
      <c r="D171" s="95"/>
      <c r="E171" s="95"/>
    </row>
    <row r="172" spans="1:5">
      <c r="A172" s="95"/>
      <c r="B172" s="95"/>
      <c r="C172" s="95"/>
      <c r="D172" s="95"/>
      <c r="E172" s="95"/>
    </row>
    <row r="173" spans="1:5">
      <c r="A173" s="95"/>
      <c r="B173" s="95"/>
      <c r="C173" s="95"/>
      <c r="D173" s="95"/>
      <c r="E173" s="95"/>
    </row>
    <row r="174" spans="1:5">
      <c r="A174" s="95"/>
      <c r="B174" s="95"/>
      <c r="C174" s="95"/>
      <c r="D174" s="95"/>
      <c r="E174" s="95"/>
    </row>
    <row r="175" spans="1:5">
      <c r="A175" s="95"/>
      <c r="B175" s="95"/>
      <c r="C175" s="95"/>
      <c r="D175" s="95"/>
      <c r="E175" s="95"/>
    </row>
    <row r="176" spans="1:5">
      <c r="A176" s="95"/>
      <c r="B176" s="95"/>
      <c r="C176" s="95"/>
      <c r="D176" s="95"/>
      <c r="E176" s="95"/>
    </row>
    <row r="177" spans="1:5">
      <c r="A177" s="95"/>
      <c r="B177" s="95"/>
      <c r="C177" s="95"/>
      <c r="D177" s="95"/>
      <c r="E177" s="95"/>
    </row>
    <row r="178" spans="1:5">
      <c r="A178" s="95"/>
      <c r="B178" s="95"/>
      <c r="C178" s="95"/>
      <c r="D178" s="95"/>
      <c r="E178" s="95"/>
    </row>
    <row r="179" spans="1:5">
      <c r="A179" s="95"/>
      <c r="B179" s="95"/>
      <c r="C179" s="95"/>
      <c r="D179" s="95"/>
      <c r="E179" s="95"/>
    </row>
    <row r="180" spans="1:5">
      <c r="A180" s="95"/>
      <c r="B180" s="95"/>
      <c r="C180" s="95"/>
      <c r="D180" s="95"/>
      <c r="E180" s="95"/>
    </row>
    <row r="181" spans="1:5">
      <c r="A181" s="95"/>
      <c r="B181" s="95"/>
      <c r="C181" s="95"/>
      <c r="D181" s="95"/>
      <c r="E181" s="95"/>
    </row>
    <row r="182" spans="1:5">
      <c r="A182" s="95"/>
      <c r="B182" s="95"/>
      <c r="C182" s="95"/>
      <c r="D182" s="95"/>
      <c r="E182" s="95"/>
    </row>
    <row r="183" spans="1:5">
      <c r="A183" s="95"/>
      <c r="B183" s="95"/>
      <c r="C183" s="95"/>
      <c r="D183" s="95"/>
      <c r="E183" s="95"/>
    </row>
    <row r="184" spans="1:5">
      <c r="A184" s="95"/>
      <c r="B184" s="95"/>
      <c r="C184" s="95"/>
      <c r="D184" s="95"/>
      <c r="E184" s="95"/>
    </row>
    <row r="185" spans="1:5">
      <c r="A185" s="95"/>
      <c r="B185" s="95"/>
      <c r="C185" s="95"/>
      <c r="D185" s="95"/>
      <c r="E185" s="95"/>
    </row>
    <row r="186" spans="1:5">
      <c r="A186" s="95"/>
      <c r="B186" s="95"/>
      <c r="C186" s="95"/>
      <c r="D186" s="95"/>
      <c r="E186" s="95"/>
    </row>
    <row r="187" spans="1:5">
      <c r="A187" s="95"/>
      <c r="B187" s="95"/>
      <c r="C187" s="95"/>
      <c r="D187" s="95"/>
      <c r="E187" s="95"/>
    </row>
    <row r="188" spans="1:5">
      <c r="A188" s="95"/>
      <c r="B188" s="95"/>
      <c r="C188" s="95"/>
      <c r="D188" s="95"/>
      <c r="E188" s="95"/>
    </row>
    <row r="189" spans="1:5">
      <c r="A189" s="95"/>
      <c r="B189" s="95"/>
      <c r="C189" s="95"/>
      <c r="D189" s="95"/>
      <c r="E189" s="95"/>
    </row>
    <row r="190" spans="1:5">
      <c r="A190" s="95"/>
      <c r="B190" s="95"/>
      <c r="C190" s="95"/>
      <c r="D190" s="95"/>
      <c r="E190" s="95"/>
    </row>
    <row r="191" spans="1:5">
      <c r="A191" s="95"/>
      <c r="B191" s="95"/>
      <c r="C191" s="95"/>
      <c r="D191" s="95"/>
      <c r="E191" s="95"/>
    </row>
    <row r="192" spans="1:5">
      <c r="A192" s="95"/>
      <c r="B192" s="95"/>
      <c r="C192" s="95"/>
      <c r="D192" s="95"/>
      <c r="E192" s="95"/>
    </row>
    <row r="193" spans="1:5">
      <c r="A193" s="95"/>
      <c r="B193" s="95"/>
      <c r="C193" s="95"/>
      <c r="D193" s="95"/>
      <c r="E193" s="95"/>
    </row>
    <row r="194" spans="1:5">
      <c r="A194" s="95"/>
      <c r="B194" s="95"/>
      <c r="C194" s="95"/>
      <c r="D194" s="95"/>
      <c r="E194" s="95"/>
    </row>
    <row r="195" spans="1:5">
      <c r="A195" s="95"/>
      <c r="B195" s="95"/>
      <c r="C195" s="95"/>
      <c r="D195" s="95"/>
      <c r="E195" s="95"/>
    </row>
    <row r="196" spans="1:5">
      <c r="A196" s="95"/>
      <c r="B196" s="95"/>
      <c r="C196" s="95"/>
      <c r="D196" s="95"/>
      <c r="E196" s="95"/>
    </row>
    <row r="197" spans="1:5">
      <c r="A197" s="95"/>
      <c r="B197" s="95"/>
      <c r="C197" s="95"/>
      <c r="D197" s="95"/>
      <c r="E197" s="95"/>
    </row>
    <row r="198" spans="1:5">
      <c r="A198" s="95"/>
      <c r="B198" s="95"/>
      <c r="C198" s="95"/>
      <c r="D198" s="95"/>
      <c r="E198" s="95"/>
    </row>
    <row r="199" spans="1:5">
      <c r="A199" s="95"/>
      <c r="B199" s="95"/>
      <c r="C199" s="95"/>
      <c r="D199" s="95"/>
      <c r="E199" s="95"/>
    </row>
    <row r="200" spans="1:5">
      <c r="A200" s="95"/>
      <c r="B200" s="95"/>
      <c r="C200" s="95"/>
      <c r="D200" s="95"/>
      <c r="E200" s="95"/>
    </row>
    <row r="201" spans="1:5">
      <c r="A201" s="95"/>
      <c r="B201" s="95"/>
      <c r="C201" s="95"/>
      <c r="D201" s="95"/>
      <c r="E201" s="95"/>
    </row>
    <row r="202" spans="1:5">
      <c r="A202" s="95"/>
      <c r="B202" s="95"/>
      <c r="C202" s="95"/>
      <c r="D202" s="95"/>
      <c r="E202" s="95"/>
    </row>
    <row r="203" spans="1:5">
      <c r="A203" s="95"/>
      <c r="B203" s="95"/>
      <c r="C203" s="95"/>
      <c r="D203" s="95"/>
      <c r="E203" s="95"/>
    </row>
    <row r="204" spans="1:5">
      <c r="A204" s="95"/>
      <c r="B204" s="95"/>
      <c r="C204" s="95"/>
      <c r="D204" s="95"/>
      <c r="E204" s="95"/>
    </row>
    <row r="205" spans="1:5">
      <c r="A205" s="95"/>
      <c r="B205" s="95"/>
      <c r="C205" s="95"/>
      <c r="D205" s="95"/>
      <c r="E205" s="95"/>
    </row>
    <row r="206" spans="1:5">
      <c r="A206" s="95"/>
      <c r="B206" s="95"/>
      <c r="C206" s="95"/>
      <c r="D206" s="95"/>
      <c r="E206" s="95"/>
    </row>
    <row r="207" spans="1:5">
      <c r="A207" s="95"/>
      <c r="B207" s="95"/>
      <c r="C207" s="95"/>
      <c r="D207" s="95"/>
      <c r="E207" s="95"/>
    </row>
    <row r="208" spans="1:5">
      <c r="A208" s="95"/>
      <c r="B208" s="95"/>
      <c r="C208" s="95"/>
      <c r="D208" s="95"/>
      <c r="E208" s="95"/>
    </row>
    <row r="209" spans="1:5">
      <c r="A209" s="95"/>
      <c r="B209" s="95"/>
      <c r="C209" s="95"/>
      <c r="D209" s="95"/>
      <c r="E209" s="95"/>
    </row>
    <row r="210" spans="1:5">
      <c r="A210" s="95"/>
      <c r="B210" s="95"/>
      <c r="C210" s="95"/>
      <c r="D210" s="95"/>
      <c r="E210" s="95"/>
    </row>
    <row r="211" spans="1:5">
      <c r="A211" s="95"/>
      <c r="B211" s="95"/>
      <c r="C211" s="95"/>
      <c r="D211" s="95"/>
      <c r="E211" s="95"/>
    </row>
    <row r="212" spans="1:5">
      <c r="A212" s="95"/>
      <c r="B212" s="95"/>
      <c r="C212" s="95"/>
      <c r="D212" s="95"/>
      <c r="E212" s="95"/>
    </row>
    <row r="213" spans="1:5">
      <c r="A213" s="95"/>
      <c r="B213" s="95"/>
      <c r="C213" s="95"/>
      <c r="D213" s="95"/>
      <c r="E213" s="95"/>
    </row>
    <row r="214" spans="1:5">
      <c r="A214" s="95"/>
      <c r="B214" s="95"/>
      <c r="C214" s="95"/>
      <c r="D214" s="95"/>
      <c r="E214" s="95"/>
    </row>
    <row r="215" spans="1:5">
      <c r="A215" s="95"/>
      <c r="B215" s="95"/>
      <c r="C215" s="95"/>
      <c r="D215" s="95"/>
      <c r="E215" s="95"/>
    </row>
    <row r="216" spans="1:5">
      <c r="A216" s="95"/>
      <c r="B216" s="95"/>
      <c r="C216" s="95"/>
      <c r="D216" s="95"/>
      <c r="E216" s="95"/>
    </row>
    <row r="217" spans="1:5">
      <c r="A217" s="95"/>
      <c r="B217" s="95"/>
      <c r="C217" s="95"/>
      <c r="D217" s="95"/>
      <c r="E217" s="95"/>
    </row>
    <row r="218" spans="1:5">
      <c r="A218" s="95"/>
      <c r="B218" s="95"/>
      <c r="C218" s="95"/>
      <c r="D218" s="95"/>
      <c r="E218" s="95"/>
    </row>
    <row r="219" spans="1:5">
      <c r="A219" s="95"/>
      <c r="B219" s="95"/>
      <c r="C219" s="95"/>
      <c r="D219" s="95"/>
      <c r="E219" s="95"/>
    </row>
    <row r="220" spans="1:5">
      <c r="A220" s="95"/>
      <c r="B220" s="95"/>
      <c r="C220" s="95"/>
      <c r="D220" s="95"/>
      <c r="E220" s="95"/>
    </row>
    <row r="221" spans="1:5">
      <c r="A221" s="95"/>
      <c r="B221" s="95"/>
      <c r="C221" s="95"/>
      <c r="D221" s="95"/>
      <c r="E221" s="95"/>
    </row>
    <row r="222" spans="1:5">
      <c r="A222" s="95"/>
      <c r="B222" s="95"/>
      <c r="C222" s="95"/>
      <c r="D222" s="95"/>
      <c r="E222" s="95"/>
    </row>
    <row r="223" spans="1:5">
      <c r="A223" s="95"/>
      <c r="B223" s="95"/>
      <c r="C223" s="95"/>
      <c r="D223" s="95"/>
      <c r="E223" s="95"/>
    </row>
    <row r="224" spans="1:5">
      <c r="A224" s="95"/>
      <c r="B224" s="95"/>
      <c r="C224" s="95"/>
      <c r="D224" s="95"/>
      <c r="E224" s="95"/>
    </row>
    <row r="225" spans="1:5">
      <c r="A225" s="95"/>
      <c r="B225" s="95"/>
      <c r="C225" s="95"/>
      <c r="D225" s="95"/>
      <c r="E225" s="95"/>
    </row>
    <row r="226" spans="1:5">
      <c r="A226" s="95"/>
      <c r="B226" s="95"/>
      <c r="C226" s="95"/>
      <c r="D226" s="95"/>
      <c r="E226" s="95"/>
    </row>
    <row r="227" spans="1:5">
      <c r="A227" s="95"/>
      <c r="B227" s="95"/>
      <c r="C227" s="95"/>
      <c r="D227" s="95"/>
      <c r="E227" s="95"/>
    </row>
    <row r="228" spans="1:5">
      <c r="A228" s="95"/>
      <c r="B228" s="95"/>
      <c r="C228" s="95"/>
      <c r="D228" s="95"/>
      <c r="E228" s="95"/>
    </row>
    <row r="229" spans="1:5">
      <c r="A229" s="95"/>
      <c r="B229" s="95"/>
      <c r="C229" s="95"/>
      <c r="D229" s="95"/>
      <c r="E229" s="95"/>
    </row>
    <row r="230" spans="1:5">
      <c r="A230" s="95"/>
      <c r="B230" s="95"/>
      <c r="C230" s="95"/>
      <c r="D230" s="95"/>
      <c r="E230" s="95"/>
    </row>
    <row r="231" spans="1:5">
      <c r="A231" s="95"/>
      <c r="B231" s="95"/>
      <c r="C231" s="95"/>
      <c r="D231" s="95"/>
      <c r="E231" s="95"/>
    </row>
    <row r="232" spans="1:5">
      <c r="A232" s="95"/>
      <c r="B232" s="95"/>
      <c r="C232" s="95"/>
      <c r="D232" s="95"/>
      <c r="E232" s="95"/>
    </row>
    <row r="233" spans="1:5">
      <c r="A233" s="95"/>
      <c r="B233" s="95"/>
      <c r="C233" s="95"/>
      <c r="D233" s="95"/>
      <c r="E233" s="95"/>
    </row>
    <row r="234" spans="1:5">
      <c r="A234" s="95"/>
      <c r="B234" s="95"/>
      <c r="C234" s="95"/>
      <c r="D234" s="95"/>
      <c r="E234" s="95"/>
    </row>
    <row r="235" spans="1:5">
      <c r="A235" s="95"/>
      <c r="B235" s="95"/>
      <c r="C235" s="95"/>
      <c r="D235" s="95"/>
      <c r="E235" s="95"/>
    </row>
    <row r="236" spans="1:5">
      <c r="A236" s="95"/>
      <c r="B236" s="95"/>
      <c r="C236" s="95"/>
      <c r="D236" s="95"/>
      <c r="E236" s="95"/>
    </row>
    <row r="237" spans="1:5">
      <c r="A237" s="95"/>
      <c r="B237" s="95"/>
      <c r="C237" s="95"/>
      <c r="D237" s="95"/>
      <c r="E237" s="95"/>
    </row>
    <row r="238" spans="1:5">
      <c r="A238" s="95"/>
      <c r="B238" s="95"/>
      <c r="C238" s="95"/>
      <c r="D238" s="95"/>
      <c r="E238" s="95"/>
    </row>
    <row r="239" spans="1:5">
      <c r="A239" s="95"/>
      <c r="B239" s="95"/>
      <c r="C239" s="95"/>
      <c r="D239" s="95"/>
      <c r="E239" s="95"/>
    </row>
    <row r="240" spans="1:5">
      <c r="A240" s="95"/>
      <c r="B240" s="95"/>
      <c r="C240" s="95"/>
      <c r="D240" s="95"/>
      <c r="E240" s="95"/>
    </row>
    <row r="241" spans="1:5">
      <c r="A241" s="95"/>
      <c r="B241" s="95"/>
      <c r="C241" s="95"/>
      <c r="D241" s="95"/>
      <c r="E241" s="95"/>
    </row>
    <row r="242" spans="1:5">
      <c r="A242" s="95"/>
      <c r="B242" s="95"/>
      <c r="C242" s="95"/>
      <c r="D242" s="95"/>
      <c r="E242" s="95"/>
    </row>
    <row r="243" spans="1:5">
      <c r="A243" s="95"/>
      <c r="B243" s="95"/>
      <c r="C243" s="95"/>
      <c r="D243" s="95"/>
      <c r="E243" s="95"/>
    </row>
    <row r="244" spans="1:5">
      <c r="A244" s="95"/>
      <c r="B244" s="95"/>
      <c r="C244" s="95"/>
      <c r="D244" s="95"/>
      <c r="E244" s="95"/>
    </row>
    <row r="245" spans="1:5">
      <c r="A245" s="95"/>
      <c r="B245" s="95"/>
      <c r="C245" s="95"/>
      <c r="D245" s="95"/>
      <c r="E245" s="95"/>
    </row>
    <row r="246" spans="1:5">
      <c r="A246" s="95"/>
      <c r="B246" s="95"/>
      <c r="C246" s="95"/>
      <c r="D246" s="95"/>
      <c r="E246" s="95"/>
    </row>
    <row r="247" spans="1:5">
      <c r="A247" s="95"/>
      <c r="B247" s="95"/>
      <c r="C247" s="95"/>
      <c r="D247" s="95"/>
      <c r="E247" s="95"/>
    </row>
    <row r="248" spans="1:5">
      <c r="A248" s="95"/>
      <c r="B248" s="95"/>
      <c r="C248" s="95"/>
      <c r="D248" s="95"/>
      <c r="E248" s="95"/>
    </row>
    <row r="249" spans="1:5">
      <c r="A249" s="95"/>
      <c r="B249" s="95"/>
      <c r="C249" s="95"/>
      <c r="D249" s="95"/>
      <c r="E249" s="95"/>
    </row>
    <row r="250" spans="1:5">
      <c r="A250" s="95"/>
      <c r="B250" s="95"/>
      <c r="C250" s="95"/>
      <c r="D250" s="95"/>
      <c r="E250" s="95"/>
    </row>
    <row r="251" spans="1:5">
      <c r="A251" s="95"/>
      <c r="B251" s="95"/>
      <c r="C251" s="95"/>
      <c r="D251" s="95"/>
      <c r="E251" s="95"/>
    </row>
    <row r="252" spans="1:5">
      <c r="A252" s="95"/>
      <c r="B252" s="95"/>
      <c r="C252" s="95"/>
      <c r="D252" s="95"/>
      <c r="E252" s="95"/>
    </row>
    <row r="253" spans="1:5">
      <c r="A253" s="95"/>
      <c r="B253" s="95"/>
      <c r="C253" s="95"/>
      <c r="D253" s="95"/>
      <c r="E253" s="95"/>
    </row>
    <row r="254" spans="1:5">
      <c r="A254" s="95"/>
      <c r="B254" s="95"/>
      <c r="C254" s="95"/>
      <c r="D254" s="95"/>
      <c r="E254" s="95"/>
    </row>
    <row r="255" spans="1:5">
      <c r="A255" s="95"/>
      <c r="B255" s="95"/>
      <c r="C255" s="95"/>
      <c r="D255" s="95"/>
      <c r="E255" s="95"/>
    </row>
    <row r="256" spans="1:5">
      <c r="A256" s="95"/>
      <c r="B256" s="95"/>
      <c r="C256" s="95"/>
      <c r="D256" s="95"/>
      <c r="E256" s="95"/>
    </row>
    <row r="257" spans="1:5">
      <c r="A257" s="95"/>
      <c r="B257" s="95"/>
      <c r="C257" s="95"/>
      <c r="D257" s="95"/>
      <c r="E257" s="95"/>
    </row>
    <row r="258" spans="1:5">
      <c r="A258" s="95"/>
      <c r="B258" s="95"/>
      <c r="C258" s="95"/>
      <c r="D258" s="95"/>
      <c r="E258" s="95"/>
    </row>
    <row r="259" spans="1:5">
      <c r="A259" s="95"/>
      <c r="B259" s="95"/>
      <c r="C259" s="95"/>
      <c r="D259" s="95"/>
      <c r="E259" s="95"/>
    </row>
    <row r="260" spans="1:5">
      <c r="A260" s="95"/>
      <c r="B260" s="95"/>
      <c r="C260" s="95"/>
      <c r="D260" s="95"/>
      <c r="E260" s="95"/>
    </row>
    <row r="261" spans="1:5">
      <c r="A261" s="95"/>
      <c r="B261" s="95"/>
      <c r="C261" s="95"/>
      <c r="D261" s="95"/>
      <c r="E261" s="95"/>
    </row>
    <row r="262" spans="1:5">
      <c r="A262" s="95"/>
      <c r="B262" s="95"/>
      <c r="C262" s="95"/>
      <c r="D262" s="95"/>
      <c r="E262" s="95"/>
    </row>
    <row r="263" spans="1:5">
      <c r="A263" s="95"/>
      <c r="B263" s="95"/>
      <c r="C263" s="95"/>
      <c r="D263" s="95"/>
      <c r="E263" s="95"/>
    </row>
    <row r="264" spans="1:5">
      <c r="A264" s="95"/>
      <c r="B264" s="95"/>
      <c r="C264" s="95"/>
      <c r="D264" s="95"/>
      <c r="E264" s="95"/>
    </row>
    <row r="265" spans="1:5">
      <c r="A265" s="95"/>
      <c r="B265" s="95"/>
      <c r="C265" s="95"/>
      <c r="D265" s="95"/>
      <c r="E265" s="95"/>
    </row>
    <row r="266" spans="1:5">
      <c r="A266" s="95"/>
      <c r="B266" s="95"/>
      <c r="C266" s="95"/>
      <c r="D266" s="95"/>
      <c r="E266" s="95"/>
    </row>
    <row r="267" spans="1:5">
      <c r="A267" s="95"/>
      <c r="B267" s="95"/>
      <c r="C267" s="95"/>
      <c r="D267" s="95"/>
      <c r="E267" s="95"/>
    </row>
    <row r="268" spans="1:5">
      <c r="A268" s="95"/>
      <c r="B268" s="95"/>
      <c r="C268" s="95"/>
      <c r="D268" s="95"/>
      <c r="E268" s="95"/>
    </row>
    <row r="269" spans="1:5">
      <c r="A269" s="95"/>
      <c r="B269" s="95"/>
      <c r="C269" s="95"/>
      <c r="D269" s="95"/>
      <c r="E269" s="95"/>
    </row>
    <row r="270" spans="1:5">
      <c r="A270" s="95"/>
      <c r="B270" s="95"/>
      <c r="C270" s="95"/>
      <c r="D270" s="95"/>
      <c r="E270" s="95"/>
    </row>
    <row r="271" spans="1:5">
      <c r="A271" s="95"/>
      <c r="B271" s="95"/>
      <c r="C271" s="95"/>
      <c r="D271" s="95"/>
      <c r="E271" s="95"/>
    </row>
    <row r="272" spans="1:5">
      <c r="A272" s="95"/>
      <c r="B272" s="95"/>
      <c r="C272" s="95"/>
      <c r="D272" s="95"/>
      <c r="E272" s="95"/>
    </row>
    <row r="273" spans="1:5">
      <c r="A273" s="95"/>
      <c r="B273" s="95"/>
      <c r="C273" s="95"/>
      <c r="D273" s="95"/>
      <c r="E273" s="95"/>
    </row>
    <row r="274" spans="1:5">
      <c r="A274" s="95"/>
      <c r="B274" s="95"/>
      <c r="C274" s="95"/>
      <c r="D274" s="95"/>
      <c r="E274" s="95"/>
    </row>
    <row r="275" spans="1:5">
      <c r="A275" s="95"/>
      <c r="B275" s="95"/>
      <c r="C275" s="95"/>
      <c r="D275" s="95"/>
      <c r="E275" s="95"/>
    </row>
    <row r="276" spans="1:5">
      <c r="A276" s="95"/>
      <c r="B276" s="95"/>
      <c r="C276" s="95"/>
      <c r="D276" s="95"/>
      <c r="E276" s="95"/>
    </row>
    <row r="277" spans="1:5">
      <c r="A277" s="95"/>
      <c r="B277" s="95"/>
      <c r="C277" s="95"/>
      <c r="D277" s="95"/>
      <c r="E277" s="95"/>
    </row>
    <row r="278" spans="1:5">
      <c r="A278" s="95"/>
      <c r="B278" s="95"/>
      <c r="C278" s="95"/>
      <c r="D278" s="95"/>
      <c r="E278" s="95"/>
    </row>
    <row r="279" spans="1:5">
      <c r="A279" s="95"/>
      <c r="B279" s="95"/>
      <c r="C279" s="95"/>
      <c r="D279" s="95"/>
      <c r="E279" s="95"/>
    </row>
    <row r="280" spans="1:5">
      <c r="A280" s="95"/>
      <c r="B280" s="95"/>
      <c r="C280" s="95"/>
      <c r="D280" s="95"/>
      <c r="E280" s="95"/>
    </row>
    <row r="281" spans="1:5">
      <c r="A281" s="95"/>
      <c r="B281" s="95"/>
      <c r="C281" s="95"/>
      <c r="D281" s="95"/>
      <c r="E281" s="95"/>
    </row>
    <row r="282" spans="1:5">
      <c r="A282" s="95"/>
      <c r="B282" s="95"/>
      <c r="C282" s="95"/>
      <c r="D282" s="95"/>
      <c r="E282" s="95"/>
    </row>
    <row r="283" spans="1:5">
      <c r="A283" s="95"/>
      <c r="B283" s="95"/>
      <c r="C283" s="95"/>
      <c r="D283" s="95"/>
      <c r="E283" s="95"/>
    </row>
    <row r="284" spans="1:5">
      <c r="A284" s="95"/>
      <c r="B284" s="95"/>
      <c r="C284" s="95"/>
      <c r="D284" s="95"/>
      <c r="E284" s="95"/>
    </row>
    <row r="285" spans="1:5">
      <c r="A285" s="95"/>
      <c r="B285" s="95"/>
      <c r="C285" s="95"/>
      <c r="D285" s="95"/>
      <c r="E285" s="95"/>
    </row>
    <row r="286" spans="1:5">
      <c r="A286" s="95"/>
      <c r="B286" s="95"/>
      <c r="C286" s="95"/>
      <c r="D286" s="95"/>
      <c r="E286" s="95"/>
    </row>
    <row r="287" spans="1:5">
      <c r="A287" s="95"/>
      <c r="B287" s="95"/>
      <c r="C287" s="95"/>
      <c r="D287" s="95"/>
      <c r="E287" s="95"/>
    </row>
    <row r="288" spans="1:5">
      <c r="A288" s="95"/>
      <c r="B288" s="95"/>
      <c r="C288" s="95"/>
      <c r="D288" s="95"/>
      <c r="E288" s="95"/>
    </row>
    <row r="289" spans="1:5">
      <c r="A289" s="95"/>
      <c r="B289" s="95"/>
      <c r="C289" s="95"/>
      <c r="D289" s="95"/>
      <c r="E289" s="95"/>
    </row>
    <row r="290" spans="1:5">
      <c r="A290" s="95"/>
      <c r="B290" s="95"/>
      <c r="C290" s="95"/>
      <c r="D290" s="95"/>
      <c r="E290" s="95"/>
    </row>
    <row r="291" spans="1:5">
      <c r="A291" s="95"/>
      <c r="B291" s="95"/>
      <c r="C291" s="95"/>
      <c r="D291" s="95"/>
      <c r="E291" s="95"/>
    </row>
    <row r="292" spans="1:5">
      <c r="A292" s="95"/>
      <c r="B292" s="95"/>
      <c r="C292" s="95"/>
      <c r="D292" s="95"/>
      <c r="E292" s="95"/>
    </row>
    <row r="293" spans="1:5">
      <c r="A293" s="95"/>
      <c r="B293" s="95"/>
      <c r="C293" s="95"/>
      <c r="D293" s="95"/>
      <c r="E293" s="95"/>
    </row>
    <row r="294" spans="1:5">
      <c r="A294" s="95"/>
      <c r="B294" s="95"/>
      <c r="C294" s="95"/>
      <c r="D294" s="95"/>
      <c r="E294" s="95"/>
    </row>
    <row r="295" spans="1:5">
      <c r="A295" s="95"/>
      <c r="B295" s="95"/>
      <c r="C295" s="95"/>
      <c r="D295" s="95"/>
      <c r="E295" s="95"/>
    </row>
    <row r="296" spans="1:5">
      <c r="A296" s="95"/>
      <c r="B296" s="95"/>
      <c r="C296" s="95"/>
      <c r="D296" s="95"/>
      <c r="E296" s="95"/>
    </row>
    <row r="297" spans="1:5">
      <c r="A297" s="95"/>
      <c r="B297" s="95"/>
      <c r="C297" s="95"/>
      <c r="D297" s="95"/>
      <c r="E297" s="95"/>
    </row>
    <row r="298" spans="1:5">
      <c r="A298" s="95"/>
      <c r="B298" s="95"/>
      <c r="C298" s="95"/>
      <c r="D298" s="95"/>
      <c r="E298" s="95"/>
    </row>
    <row r="299" spans="1:5">
      <c r="A299" s="95"/>
      <c r="B299" s="95"/>
      <c r="C299" s="95"/>
      <c r="D299" s="95"/>
      <c r="E299" s="95"/>
    </row>
    <row r="300" spans="1:5">
      <c r="A300" s="95"/>
      <c r="B300" s="95"/>
      <c r="C300" s="95"/>
      <c r="D300" s="95"/>
      <c r="E300" s="95"/>
    </row>
    <row r="301" spans="1:5">
      <c r="A301" s="95"/>
      <c r="B301" s="95"/>
      <c r="C301" s="95"/>
      <c r="D301" s="95"/>
      <c r="E301" s="95"/>
    </row>
    <row r="302" spans="1:5">
      <c r="A302" s="95"/>
      <c r="B302" s="95"/>
      <c r="C302" s="95"/>
      <c r="D302" s="95"/>
      <c r="E302" s="95"/>
    </row>
    <row r="303" spans="1:5">
      <c r="A303" s="95"/>
      <c r="B303" s="95"/>
      <c r="C303" s="95"/>
      <c r="D303" s="95"/>
      <c r="E303" s="95"/>
    </row>
    <row r="304" spans="1:5">
      <c r="A304" s="95"/>
      <c r="B304" s="95"/>
      <c r="C304" s="95"/>
      <c r="D304" s="95"/>
      <c r="E304" s="95"/>
    </row>
    <row r="305" spans="1:5">
      <c r="A305" s="95"/>
      <c r="B305" s="95"/>
      <c r="C305" s="95"/>
      <c r="D305" s="95"/>
      <c r="E305" s="95"/>
    </row>
    <row r="306" spans="1:5">
      <c r="A306" s="95"/>
      <c r="B306" s="95"/>
      <c r="C306" s="95"/>
      <c r="D306" s="95"/>
      <c r="E306" s="95"/>
    </row>
    <row r="307" spans="1:5">
      <c r="A307" s="95"/>
      <c r="B307" s="95"/>
      <c r="C307" s="95"/>
      <c r="D307" s="95"/>
      <c r="E307" s="95"/>
    </row>
    <row r="308" spans="1:5">
      <c r="A308" s="95"/>
      <c r="B308" s="95"/>
      <c r="C308" s="95"/>
      <c r="D308" s="95"/>
      <c r="E308" s="95"/>
    </row>
    <row r="309" spans="1:5">
      <c r="A309" s="95"/>
      <c r="B309" s="95"/>
      <c r="C309" s="95"/>
      <c r="D309" s="95"/>
      <c r="E309" s="95"/>
    </row>
    <row r="310" spans="1:5">
      <c r="A310" s="95"/>
      <c r="B310" s="95"/>
      <c r="C310" s="95"/>
      <c r="D310" s="95"/>
      <c r="E310" s="95"/>
    </row>
    <row r="311" spans="1:5">
      <c r="A311" s="95"/>
      <c r="B311" s="95"/>
      <c r="C311" s="95"/>
      <c r="D311" s="95"/>
      <c r="E311" s="95"/>
    </row>
    <row r="312" spans="1:5">
      <c r="A312" s="95"/>
      <c r="B312" s="95"/>
      <c r="C312" s="95"/>
      <c r="D312" s="95"/>
      <c r="E312" s="95"/>
    </row>
    <row r="313" spans="1:5">
      <c r="A313" s="95"/>
      <c r="B313" s="95"/>
      <c r="C313" s="95"/>
      <c r="D313" s="95"/>
      <c r="E313" s="95"/>
    </row>
    <row r="314" spans="1:5">
      <c r="A314" s="95"/>
      <c r="B314" s="95"/>
      <c r="C314" s="95"/>
      <c r="D314" s="95"/>
      <c r="E314" s="95"/>
    </row>
    <row r="315" spans="1:5">
      <c r="A315" s="95"/>
      <c r="B315" s="95"/>
      <c r="C315" s="95"/>
      <c r="D315" s="95"/>
      <c r="E315" s="95"/>
    </row>
    <row r="316" spans="1:5">
      <c r="A316" s="95"/>
      <c r="B316" s="95"/>
      <c r="C316" s="95"/>
      <c r="D316" s="95"/>
      <c r="E316" s="95"/>
    </row>
    <row r="317" spans="1:5">
      <c r="A317" s="95"/>
      <c r="B317" s="95"/>
      <c r="C317" s="95"/>
      <c r="D317" s="95"/>
      <c r="E317" s="95"/>
    </row>
    <row r="318" spans="1:5">
      <c r="A318" s="95"/>
      <c r="B318" s="95"/>
      <c r="C318" s="95"/>
      <c r="D318" s="95"/>
      <c r="E318" s="95"/>
    </row>
    <row r="319" spans="1:5">
      <c r="A319" s="95"/>
      <c r="B319" s="95"/>
      <c r="C319" s="95"/>
      <c r="D319" s="95"/>
      <c r="E319" s="95"/>
    </row>
    <row r="320" spans="1:5">
      <c r="A320" s="95"/>
      <c r="B320" s="95"/>
      <c r="C320" s="95"/>
      <c r="D320" s="95"/>
      <c r="E320" s="95"/>
    </row>
    <row r="321" spans="1:5">
      <c r="A321" s="95"/>
      <c r="B321" s="95"/>
      <c r="C321" s="95"/>
      <c r="D321" s="95"/>
      <c r="E321" s="95"/>
    </row>
    <row r="322" spans="1:5">
      <c r="A322" s="95"/>
      <c r="B322" s="95"/>
      <c r="C322" s="95"/>
      <c r="D322" s="95"/>
      <c r="E322" s="95"/>
    </row>
    <row r="323" spans="1:5">
      <c r="A323" s="95"/>
      <c r="B323" s="95"/>
      <c r="C323" s="95"/>
      <c r="D323" s="95"/>
      <c r="E323" s="95"/>
    </row>
    <row r="324" spans="1:5">
      <c r="A324" s="95"/>
      <c r="B324" s="95"/>
      <c r="C324" s="95"/>
      <c r="D324" s="95"/>
      <c r="E324" s="95"/>
    </row>
    <row r="325" spans="1:5">
      <c r="A325" s="95"/>
      <c r="B325" s="95"/>
      <c r="C325" s="95"/>
      <c r="D325" s="95"/>
      <c r="E325" s="95"/>
    </row>
    <row r="326" spans="1:5">
      <c r="A326" s="95"/>
      <c r="B326" s="95"/>
      <c r="C326" s="95"/>
      <c r="D326" s="95"/>
      <c r="E326" s="95"/>
    </row>
    <row r="327" spans="1:5">
      <c r="A327" s="95"/>
      <c r="B327" s="95"/>
      <c r="C327" s="95"/>
      <c r="D327" s="95"/>
      <c r="E327" s="95"/>
    </row>
    <row r="328" spans="1:5">
      <c r="A328" s="95"/>
      <c r="B328" s="95"/>
      <c r="C328" s="95"/>
      <c r="D328" s="95"/>
      <c r="E328" s="95"/>
    </row>
    <row r="329" spans="1:5">
      <c r="A329" s="95"/>
      <c r="B329" s="95"/>
      <c r="C329" s="95"/>
      <c r="D329" s="95"/>
      <c r="E329" s="95"/>
    </row>
    <row r="330" spans="1:5">
      <c r="A330" s="95"/>
      <c r="B330" s="95"/>
      <c r="C330" s="95"/>
      <c r="D330" s="95"/>
      <c r="E330" s="95"/>
    </row>
    <row r="331" spans="1:5">
      <c r="A331" s="95"/>
      <c r="B331" s="95"/>
      <c r="C331" s="95"/>
      <c r="D331" s="95"/>
      <c r="E331" s="95"/>
    </row>
    <row r="332" spans="1:5">
      <c r="A332" s="95"/>
      <c r="B332" s="95"/>
      <c r="C332" s="95"/>
      <c r="D332" s="95"/>
      <c r="E332" s="95"/>
    </row>
    <row r="333" spans="1:5">
      <c r="A333" s="95"/>
      <c r="B333" s="95"/>
      <c r="C333" s="95"/>
      <c r="D333" s="95"/>
      <c r="E333" s="95"/>
    </row>
    <row r="334" spans="1:5">
      <c r="A334" s="95"/>
      <c r="B334" s="95"/>
      <c r="C334" s="95"/>
      <c r="D334" s="95"/>
      <c r="E334" s="95"/>
    </row>
    <row r="335" spans="1:5">
      <c r="A335" s="95"/>
      <c r="B335" s="95"/>
      <c r="C335" s="95"/>
      <c r="D335" s="95"/>
      <c r="E335" s="95"/>
    </row>
    <row r="336" spans="1:5">
      <c r="A336" s="95"/>
      <c r="B336" s="95"/>
      <c r="C336" s="95"/>
      <c r="D336" s="95"/>
      <c r="E336" s="95"/>
    </row>
    <row r="337" spans="1:5">
      <c r="A337" s="95"/>
      <c r="B337" s="95"/>
      <c r="C337" s="95"/>
      <c r="D337" s="95"/>
      <c r="E337" s="95"/>
    </row>
    <row r="338" spans="1:5">
      <c r="A338" s="95"/>
      <c r="B338" s="95"/>
      <c r="C338" s="95"/>
      <c r="D338" s="95"/>
      <c r="E338" s="95"/>
    </row>
    <row r="339" spans="1:5">
      <c r="A339" s="95"/>
      <c r="B339" s="95"/>
      <c r="C339" s="95"/>
      <c r="D339" s="95"/>
      <c r="E339" s="95"/>
    </row>
    <row r="340" spans="1:5">
      <c r="A340" s="95"/>
      <c r="B340" s="95"/>
      <c r="C340" s="95"/>
      <c r="D340" s="95"/>
      <c r="E340" s="95"/>
    </row>
    <row r="341" spans="1:5">
      <c r="A341" s="95"/>
      <c r="B341" s="95"/>
      <c r="C341" s="95"/>
      <c r="D341" s="95"/>
      <c r="E341" s="95"/>
    </row>
    <row r="342" spans="1:5">
      <c r="A342" s="95"/>
      <c r="B342" s="95"/>
      <c r="C342" s="95"/>
      <c r="D342" s="95"/>
      <c r="E342" s="95"/>
    </row>
    <row r="343" spans="1:5">
      <c r="A343" s="95"/>
      <c r="B343" s="95"/>
      <c r="C343" s="95"/>
      <c r="D343" s="95"/>
      <c r="E343" s="95"/>
    </row>
    <row r="344" spans="1:5">
      <c r="A344" s="95"/>
      <c r="B344" s="95"/>
      <c r="C344" s="95"/>
      <c r="D344" s="95"/>
      <c r="E344" s="95"/>
    </row>
    <row r="345" spans="1:5">
      <c r="A345" s="95"/>
      <c r="B345" s="95"/>
      <c r="C345" s="95"/>
      <c r="D345" s="95"/>
      <c r="E345" s="95"/>
    </row>
    <row r="346" spans="1:5">
      <c r="A346" s="95"/>
      <c r="B346" s="95"/>
      <c r="C346" s="95"/>
      <c r="D346" s="95"/>
      <c r="E346" s="95"/>
    </row>
    <row r="347" spans="1:5">
      <c r="A347" s="95"/>
      <c r="B347" s="95"/>
      <c r="C347" s="95"/>
      <c r="D347" s="95"/>
      <c r="E347" s="95"/>
    </row>
    <row r="348" spans="1:5">
      <c r="A348" s="95"/>
      <c r="B348" s="95"/>
      <c r="C348" s="95"/>
      <c r="D348" s="95"/>
      <c r="E348" s="95"/>
    </row>
    <row r="349" spans="1:5">
      <c r="A349" s="95"/>
      <c r="B349" s="95"/>
      <c r="C349" s="95"/>
      <c r="D349" s="95"/>
      <c r="E349" s="95"/>
    </row>
    <row r="350" spans="1:5">
      <c r="A350" s="95"/>
      <c r="B350" s="95"/>
      <c r="C350" s="95"/>
      <c r="D350" s="95"/>
      <c r="E350" s="95"/>
    </row>
    <row r="351" spans="1:5">
      <c r="A351" s="95"/>
      <c r="B351" s="95"/>
      <c r="C351" s="95"/>
      <c r="D351" s="95"/>
      <c r="E351" s="95"/>
    </row>
    <row r="352" spans="1:5">
      <c r="A352" s="95"/>
      <c r="B352" s="95"/>
      <c r="C352" s="95"/>
      <c r="D352" s="95"/>
      <c r="E352" s="95"/>
    </row>
    <row r="353" spans="1:5">
      <c r="A353" s="95"/>
      <c r="B353" s="95"/>
      <c r="C353" s="95"/>
      <c r="D353" s="95"/>
      <c r="E353" s="95"/>
    </row>
    <row r="354" spans="1:5">
      <c r="A354" s="95"/>
      <c r="B354" s="95"/>
      <c r="C354" s="95"/>
      <c r="D354" s="95"/>
      <c r="E354" s="95"/>
    </row>
    <row r="355" spans="1:5">
      <c r="A355" s="95"/>
      <c r="B355" s="95"/>
      <c r="C355" s="95"/>
      <c r="D355" s="95"/>
      <c r="E355" s="95"/>
    </row>
    <row r="356" spans="1:5">
      <c r="A356" s="95"/>
      <c r="B356" s="95"/>
      <c r="C356" s="95"/>
      <c r="D356" s="95"/>
      <c r="E356" s="95"/>
    </row>
    <row r="357" spans="1:5">
      <c r="A357" s="95"/>
      <c r="B357" s="95"/>
      <c r="C357" s="95"/>
      <c r="D357" s="95"/>
      <c r="E357" s="95"/>
    </row>
    <row r="358" spans="1:5">
      <c r="A358" s="95"/>
      <c r="B358" s="95"/>
      <c r="C358" s="95"/>
      <c r="D358" s="95"/>
      <c r="E358" s="95"/>
    </row>
    <row r="359" spans="1:5">
      <c r="A359" s="95"/>
      <c r="B359" s="95"/>
      <c r="C359" s="95"/>
      <c r="D359" s="95"/>
      <c r="E359" s="95"/>
    </row>
    <row r="360" spans="1:5">
      <c r="A360" s="95"/>
      <c r="B360" s="95"/>
      <c r="C360" s="95"/>
      <c r="D360" s="95"/>
      <c r="E360" s="95"/>
    </row>
    <row r="361" spans="1:5">
      <c r="A361" s="95"/>
      <c r="B361" s="95"/>
      <c r="C361" s="95"/>
      <c r="D361" s="95"/>
      <c r="E361" s="95"/>
    </row>
    <row r="362" spans="1:5">
      <c r="A362" s="95"/>
      <c r="B362" s="95"/>
      <c r="C362" s="95"/>
      <c r="D362" s="95"/>
      <c r="E362" s="95"/>
    </row>
    <row r="363" spans="1:5">
      <c r="A363" s="95"/>
      <c r="B363" s="95"/>
      <c r="C363" s="95"/>
      <c r="D363" s="95"/>
      <c r="E363" s="95"/>
    </row>
    <row r="364" spans="1:5">
      <c r="A364" s="95"/>
      <c r="B364" s="95"/>
      <c r="C364" s="95"/>
      <c r="D364" s="95"/>
      <c r="E364" s="95"/>
    </row>
    <row r="365" spans="1:5">
      <c r="A365" s="95"/>
      <c r="B365" s="95"/>
      <c r="C365" s="95"/>
      <c r="D365" s="95"/>
      <c r="E365" s="95"/>
    </row>
    <row r="366" spans="1:5">
      <c r="A366" s="95"/>
      <c r="B366" s="95"/>
      <c r="C366" s="95"/>
      <c r="D366" s="95"/>
      <c r="E366" s="95"/>
    </row>
    <row r="367" spans="1:5">
      <c r="A367" s="95"/>
      <c r="B367" s="95"/>
      <c r="C367" s="95"/>
      <c r="D367" s="95"/>
      <c r="E367" s="95"/>
    </row>
    <row r="368" spans="1:5">
      <c r="A368" s="95"/>
      <c r="B368" s="95"/>
      <c r="C368" s="95"/>
      <c r="D368" s="95"/>
      <c r="E368" s="95"/>
    </row>
    <row r="369" spans="1:5">
      <c r="A369" s="95"/>
      <c r="B369" s="95"/>
      <c r="C369" s="95"/>
      <c r="D369" s="95"/>
      <c r="E369" s="95"/>
    </row>
    <row r="370" spans="1:5">
      <c r="A370" s="95"/>
      <c r="B370" s="95"/>
      <c r="C370" s="95"/>
      <c r="D370" s="95"/>
      <c r="E370" s="95"/>
    </row>
    <row r="371" spans="1:5">
      <c r="A371" s="95"/>
      <c r="B371" s="95"/>
      <c r="C371" s="95"/>
      <c r="D371" s="95"/>
      <c r="E371" s="95"/>
    </row>
    <row r="372" spans="1:5">
      <c r="A372" s="95"/>
      <c r="B372" s="95"/>
      <c r="C372" s="95"/>
      <c r="D372" s="95"/>
      <c r="E372" s="95"/>
    </row>
    <row r="373" spans="1:5">
      <c r="A373" s="95"/>
      <c r="B373" s="95"/>
      <c r="C373" s="95"/>
      <c r="D373" s="95"/>
      <c r="E373" s="95"/>
    </row>
    <row r="374" spans="1:5">
      <c r="A374" s="95"/>
      <c r="B374" s="95"/>
      <c r="C374" s="95"/>
      <c r="D374" s="95"/>
      <c r="E374" s="95"/>
    </row>
    <row r="375" spans="1:5">
      <c r="A375" s="95"/>
      <c r="B375" s="95"/>
      <c r="C375" s="95"/>
      <c r="D375" s="95"/>
      <c r="E375" s="95"/>
    </row>
    <row r="376" spans="1:5">
      <c r="A376" s="95"/>
      <c r="B376" s="95"/>
      <c r="C376" s="95"/>
      <c r="D376" s="95"/>
      <c r="E376" s="95"/>
    </row>
    <row r="377" spans="1:5">
      <c r="A377" s="95"/>
      <c r="B377" s="95"/>
      <c r="C377" s="95"/>
      <c r="D377" s="95"/>
      <c r="E377" s="95"/>
    </row>
    <row r="378" spans="1:5">
      <c r="A378" s="95"/>
      <c r="B378" s="95"/>
      <c r="C378" s="95"/>
      <c r="D378" s="95"/>
      <c r="E378" s="95"/>
    </row>
    <row r="379" spans="1:5">
      <c r="A379" s="95"/>
      <c r="B379" s="95"/>
      <c r="C379" s="95"/>
      <c r="D379" s="95"/>
      <c r="E379" s="95"/>
    </row>
    <row r="380" spans="1:5">
      <c r="A380" s="95"/>
      <c r="B380" s="95"/>
      <c r="C380" s="95"/>
      <c r="D380" s="95"/>
      <c r="E380" s="95"/>
    </row>
    <row r="381" spans="1:5">
      <c r="A381" s="95"/>
      <c r="B381" s="95"/>
      <c r="C381" s="95"/>
      <c r="D381" s="95"/>
      <c r="E381" s="95"/>
    </row>
    <row r="382" spans="1:5">
      <c r="A382" s="95"/>
      <c r="B382" s="95"/>
      <c r="C382" s="95"/>
      <c r="D382" s="95"/>
      <c r="E382" s="95"/>
    </row>
    <row r="383" spans="1:5">
      <c r="A383" s="95"/>
      <c r="B383" s="95"/>
      <c r="C383" s="95"/>
      <c r="D383" s="95"/>
      <c r="E383" s="95"/>
    </row>
    <row r="384" spans="1:5">
      <c r="A384" s="95"/>
      <c r="B384" s="95"/>
      <c r="C384" s="95"/>
      <c r="D384" s="95"/>
      <c r="E384" s="95"/>
    </row>
    <row r="385" spans="1:5">
      <c r="A385" s="95"/>
      <c r="B385" s="95"/>
      <c r="C385" s="95"/>
      <c r="D385" s="95"/>
      <c r="E385" s="95"/>
    </row>
    <row r="386" spans="1:5">
      <c r="A386" s="95"/>
      <c r="B386" s="95"/>
      <c r="C386" s="95"/>
      <c r="D386" s="95"/>
      <c r="E386" s="95"/>
    </row>
    <row r="387" spans="1:5">
      <c r="A387" s="95"/>
      <c r="B387" s="95"/>
      <c r="C387" s="95"/>
      <c r="D387" s="95"/>
      <c r="E387" s="95"/>
    </row>
    <row r="388" spans="1:5">
      <c r="A388" s="95"/>
      <c r="B388" s="95"/>
      <c r="C388" s="95"/>
      <c r="D388" s="95"/>
      <c r="E388" s="95"/>
    </row>
    <row r="389" spans="1:5">
      <c r="A389" s="95"/>
      <c r="B389" s="95"/>
      <c r="C389" s="95"/>
      <c r="D389" s="95"/>
      <c r="E389" s="95"/>
    </row>
    <row r="390" spans="1:5">
      <c r="A390" s="95"/>
      <c r="B390" s="95"/>
      <c r="C390" s="95"/>
      <c r="D390" s="95"/>
      <c r="E390" s="95"/>
    </row>
    <row r="391" spans="1:5">
      <c r="A391" s="95"/>
      <c r="B391" s="95"/>
      <c r="C391" s="95"/>
      <c r="D391" s="95"/>
      <c r="E391" s="95"/>
    </row>
    <row r="392" spans="1:5">
      <c r="A392" s="95"/>
      <c r="B392" s="95"/>
      <c r="C392" s="95"/>
      <c r="D392" s="95"/>
      <c r="E392" s="95"/>
    </row>
    <row r="393" spans="1:5">
      <c r="A393" s="95"/>
      <c r="B393" s="95"/>
      <c r="C393" s="95"/>
      <c r="D393" s="95"/>
      <c r="E393" s="95"/>
    </row>
    <row r="394" spans="1:5">
      <c r="A394" s="95"/>
      <c r="B394" s="95"/>
      <c r="C394" s="95"/>
      <c r="D394" s="95"/>
      <c r="E394" s="95"/>
    </row>
    <row r="395" spans="1:5">
      <c r="A395" s="95"/>
      <c r="B395" s="95"/>
      <c r="C395" s="95"/>
      <c r="D395" s="95"/>
      <c r="E395" s="95"/>
    </row>
    <row r="396" spans="1:5">
      <c r="A396" s="95"/>
      <c r="B396" s="95"/>
      <c r="C396" s="95"/>
      <c r="D396" s="95"/>
      <c r="E396" s="95"/>
    </row>
    <row r="397" spans="1:5">
      <c r="A397" s="95"/>
      <c r="B397" s="95"/>
      <c r="C397" s="95"/>
      <c r="D397" s="95"/>
      <c r="E397" s="95"/>
    </row>
    <row r="398" spans="1:5">
      <c r="A398" s="95"/>
      <c r="B398" s="95"/>
      <c r="C398" s="95"/>
      <c r="D398" s="95"/>
      <c r="E398" s="95"/>
    </row>
    <row r="399" spans="1:5">
      <c r="A399" s="95"/>
      <c r="B399" s="95"/>
      <c r="C399" s="95"/>
      <c r="D399" s="95"/>
      <c r="E399" s="95"/>
    </row>
    <row r="400" spans="1:5">
      <c r="A400" s="95"/>
      <c r="B400" s="95"/>
      <c r="C400" s="95"/>
      <c r="D400" s="95"/>
      <c r="E400" s="95"/>
    </row>
    <row r="401" spans="1:5">
      <c r="A401" s="95"/>
      <c r="B401" s="95"/>
      <c r="C401" s="95"/>
      <c r="D401" s="95"/>
      <c r="E401" s="95"/>
    </row>
    <row r="402" spans="1:5">
      <c r="A402" s="95"/>
      <c r="B402" s="95"/>
      <c r="C402" s="95"/>
      <c r="D402" s="95"/>
      <c r="E402" s="95"/>
    </row>
    <row r="403" spans="1:5">
      <c r="A403" s="95"/>
      <c r="B403" s="95"/>
      <c r="C403" s="95"/>
      <c r="D403" s="95"/>
      <c r="E403" s="95"/>
    </row>
    <row r="404" spans="1:5">
      <c r="A404" s="95"/>
      <c r="B404" s="95"/>
      <c r="C404" s="95"/>
      <c r="D404" s="95"/>
      <c r="E404" s="95"/>
    </row>
    <row r="405" spans="1:5">
      <c r="A405" s="95"/>
      <c r="B405" s="95"/>
      <c r="C405" s="95"/>
      <c r="D405" s="95"/>
      <c r="E405" s="95"/>
    </row>
    <row r="406" spans="1:5">
      <c r="A406" s="95"/>
      <c r="B406" s="95"/>
      <c r="C406" s="95"/>
      <c r="D406" s="95"/>
      <c r="E406" s="95"/>
    </row>
    <row r="407" spans="1:5">
      <c r="A407" s="95"/>
      <c r="B407" s="95"/>
      <c r="C407" s="95"/>
      <c r="D407" s="95"/>
      <c r="E407" s="95"/>
    </row>
    <row r="408" spans="1:5">
      <c r="A408" s="95"/>
      <c r="B408" s="95"/>
      <c r="C408" s="95"/>
      <c r="D408" s="95"/>
      <c r="E408" s="95"/>
    </row>
    <row r="409" spans="1:5">
      <c r="A409" s="95"/>
      <c r="B409" s="95"/>
      <c r="C409" s="95"/>
      <c r="D409" s="95"/>
      <c r="E409" s="95"/>
    </row>
    <row r="410" spans="1:5">
      <c r="A410" s="95"/>
      <c r="B410" s="95"/>
      <c r="C410" s="95"/>
      <c r="D410" s="95"/>
      <c r="E410" s="95"/>
    </row>
    <row r="411" spans="1:5">
      <c r="A411" s="95"/>
      <c r="B411" s="95"/>
      <c r="C411" s="95"/>
      <c r="D411" s="95"/>
      <c r="E411" s="95"/>
    </row>
    <row r="412" spans="1:5">
      <c r="A412" s="95"/>
      <c r="B412" s="95"/>
      <c r="C412" s="95"/>
      <c r="D412" s="95"/>
      <c r="E412" s="95"/>
    </row>
    <row r="413" spans="1:5">
      <c r="A413" s="95"/>
      <c r="B413" s="95"/>
      <c r="C413" s="95"/>
      <c r="D413" s="95"/>
      <c r="E413" s="95"/>
    </row>
    <row r="414" spans="1:5">
      <c r="A414" s="95"/>
      <c r="B414" s="95"/>
      <c r="C414" s="95"/>
      <c r="D414" s="95"/>
      <c r="E414" s="95"/>
    </row>
    <row r="415" spans="1:5">
      <c r="A415" s="95"/>
      <c r="B415" s="95"/>
      <c r="C415" s="95"/>
      <c r="D415" s="95"/>
      <c r="E415" s="95"/>
    </row>
    <row r="416" spans="1:5">
      <c r="A416" s="95"/>
      <c r="B416" s="95"/>
      <c r="C416" s="95"/>
      <c r="D416" s="95"/>
      <c r="E416" s="95"/>
    </row>
    <row r="417" spans="1:5">
      <c r="A417" s="95"/>
      <c r="B417" s="95"/>
      <c r="C417" s="95"/>
      <c r="D417" s="95"/>
      <c r="E417" s="95"/>
    </row>
    <row r="418" spans="1:5">
      <c r="A418" s="95"/>
      <c r="B418" s="95"/>
      <c r="C418" s="95"/>
      <c r="D418" s="95"/>
      <c r="E418" s="95"/>
    </row>
    <row r="419" spans="1:5">
      <c r="A419" s="95"/>
      <c r="B419" s="95"/>
      <c r="C419" s="95"/>
      <c r="D419" s="95"/>
      <c r="E419" s="95"/>
    </row>
    <row r="420" spans="1:5">
      <c r="A420" s="95"/>
      <c r="B420" s="95"/>
      <c r="C420" s="95"/>
      <c r="D420" s="95"/>
      <c r="E420" s="95"/>
    </row>
    <row r="421" spans="1:5">
      <c r="A421" s="95"/>
      <c r="B421" s="95"/>
      <c r="C421" s="95"/>
      <c r="D421" s="95"/>
      <c r="E421" s="95"/>
    </row>
    <row r="422" spans="1:5">
      <c r="A422" s="95"/>
      <c r="B422" s="95"/>
      <c r="C422" s="95"/>
      <c r="D422" s="95"/>
      <c r="E422" s="95"/>
    </row>
    <row r="423" spans="1:5">
      <c r="A423" s="95"/>
      <c r="B423" s="95"/>
      <c r="C423" s="95"/>
      <c r="D423" s="95"/>
      <c r="E423" s="95"/>
    </row>
    <row r="424" spans="1:5">
      <c r="A424" s="95"/>
      <c r="B424" s="95"/>
      <c r="C424" s="95"/>
      <c r="D424" s="95"/>
      <c r="E424" s="95"/>
    </row>
    <row r="425" spans="1:5">
      <c r="A425" s="95"/>
      <c r="B425" s="95"/>
      <c r="C425" s="95"/>
      <c r="D425" s="95"/>
      <c r="E425" s="95"/>
    </row>
    <row r="426" spans="1:5">
      <c r="A426" s="95"/>
      <c r="B426" s="95"/>
      <c r="C426" s="95"/>
      <c r="D426" s="95"/>
      <c r="E426" s="95"/>
    </row>
    <row r="427" spans="1:5">
      <c r="A427" s="95"/>
      <c r="B427" s="95"/>
      <c r="C427" s="95"/>
      <c r="D427" s="95"/>
      <c r="E427" s="95"/>
    </row>
    <row r="428" spans="1:5">
      <c r="A428" s="95"/>
      <c r="B428" s="95"/>
      <c r="C428" s="95"/>
      <c r="D428" s="95"/>
      <c r="E428" s="95"/>
    </row>
    <row r="429" spans="1:5">
      <c r="A429" s="95"/>
      <c r="B429" s="95"/>
      <c r="C429" s="95"/>
      <c r="D429" s="95"/>
      <c r="E429" s="95"/>
    </row>
    <row r="430" spans="1:5">
      <c r="A430" s="95"/>
      <c r="B430" s="95"/>
      <c r="C430" s="95"/>
      <c r="D430" s="95"/>
      <c r="E430" s="95"/>
    </row>
    <row r="431" spans="1:5">
      <c r="A431" s="95"/>
      <c r="B431" s="95"/>
      <c r="C431" s="95"/>
      <c r="D431" s="95"/>
      <c r="E431" s="95"/>
    </row>
    <row r="432" spans="1:5">
      <c r="A432" s="95"/>
      <c r="B432" s="95"/>
      <c r="C432" s="95"/>
      <c r="D432" s="95"/>
      <c r="E432" s="95"/>
    </row>
    <row r="433" spans="1:5">
      <c r="A433" s="95"/>
      <c r="B433" s="95"/>
      <c r="C433" s="95"/>
      <c r="D433" s="95"/>
      <c r="E433" s="95"/>
    </row>
    <row r="434" spans="1:5">
      <c r="A434" s="95"/>
      <c r="B434" s="95"/>
      <c r="C434" s="95"/>
      <c r="D434" s="95"/>
      <c r="E434" s="95"/>
    </row>
    <row r="435" spans="1:5">
      <c r="A435" s="95"/>
      <c r="B435" s="95"/>
      <c r="C435" s="95"/>
      <c r="D435" s="95"/>
      <c r="E435" s="95"/>
    </row>
    <row r="436" spans="1:5">
      <c r="A436" s="95"/>
      <c r="B436" s="95"/>
      <c r="C436" s="95"/>
      <c r="D436" s="95"/>
      <c r="E436" s="95"/>
    </row>
    <row r="437" spans="1:5">
      <c r="A437" s="95"/>
      <c r="B437" s="95"/>
      <c r="C437" s="95"/>
      <c r="D437" s="95"/>
      <c r="E437" s="95"/>
    </row>
    <row r="438" spans="1:5">
      <c r="A438" s="95"/>
      <c r="B438" s="95"/>
      <c r="C438" s="95"/>
      <c r="D438" s="95"/>
      <c r="E438" s="95"/>
    </row>
    <row r="439" spans="1:5">
      <c r="A439" s="95"/>
      <c r="B439" s="95"/>
      <c r="C439" s="95"/>
      <c r="D439" s="95"/>
      <c r="E439" s="95"/>
    </row>
    <row r="440" spans="1:5">
      <c r="A440" s="95"/>
      <c r="B440" s="95"/>
      <c r="C440" s="95"/>
      <c r="D440" s="95"/>
      <c r="E440" s="95"/>
    </row>
    <row r="441" spans="1:5">
      <c r="A441" s="95"/>
      <c r="B441" s="95"/>
      <c r="C441" s="95"/>
      <c r="D441" s="95"/>
      <c r="E441" s="95"/>
    </row>
    <row r="442" spans="1:5">
      <c r="A442" s="95"/>
      <c r="B442" s="95"/>
      <c r="C442" s="95"/>
      <c r="D442" s="95"/>
      <c r="E442" s="95"/>
    </row>
    <row r="443" spans="1:5">
      <c r="A443" s="95"/>
      <c r="B443" s="95"/>
      <c r="C443" s="95"/>
      <c r="D443" s="95"/>
      <c r="E443" s="95"/>
    </row>
    <row r="444" spans="1:5">
      <c r="A444" s="95"/>
      <c r="B444" s="95"/>
      <c r="C444" s="95"/>
      <c r="D444" s="95"/>
      <c r="E444" s="95"/>
    </row>
    <row r="445" spans="1:5">
      <c r="A445" s="95"/>
      <c r="B445" s="95"/>
      <c r="C445" s="95"/>
      <c r="D445" s="95"/>
      <c r="E445" s="95"/>
    </row>
    <row r="446" spans="1:5">
      <c r="A446" s="95"/>
      <c r="B446" s="95"/>
      <c r="C446" s="95"/>
      <c r="D446" s="95"/>
      <c r="E446" s="95"/>
    </row>
    <row r="447" spans="1:5">
      <c r="A447" s="95"/>
      <c r="B447" s="95"/>
      <c r="C447" s="95"/>
      <c r="D447" s="95"/>
      <c r="E447" s="95"/>
    </row>
    <row r="448" spans="1:5">
      <c r="A448" s="95"/>
      <c r="B448" s="95"/>
      <c r="C448" s="95"/>
      <c r="D448" s="95"/>
      <c r="E448" s="95"/>
    </row>
    <row r="449" spans="1:5">
      <c r="A449" s="95"/>
      <c r="B449" s="95"/>
      <c r="C449" s="95"/>
      <c r="D449" s="95"/>
      <c r="E449" s="95"/>
    </row>
    <row r="450" spans="1:5">
      <c r="A450" s="95"/>
      <c r="B450" s="95"/>
      <c r="C450" s="95"/>
      <c r="D450" s="95"/>
      <c r="E450" s="95"/>
    </row>
    <row r="451" spans="1:5">
      <c r="A451" s="95"/>
      <c r="B451" s="95"/>
      <c r="C451" s="95"/>
      <c r="D451" s="95"/>
      <c r="E451" s="95"/>
    </row>
    <row r="452" spans="1:5">
      <c r="A452" s="95"/>
      <c r="B452" s="95"/>
      <c r="C452" s="95"/>
      <c r="D452" s="95"/>
      <c r="E452" s="95"/>
    </row>
    <row r="453" spans="1:5">
      <c r="A453" s="95"/>
      <c r="B453" s="95"/>
      <c r="C453" s="95"/>
      <c r="D453" s="95"/>
      <c r="E453" s="95"/>
    </row>
    <row r="454" spans="1:5">
      <c r="A454" s="95"/>
      <c r="B454" s="95"/>
      <c r="C454" s="95"/>
      <c r="D454" s="95"/>
      <c r="E454" s="95"/>
    </row>
    <row r="455" spans="1:5">
      <c r="A455" s="95"/>
      <c r="B455" s="95"/>
      <c r="C455" s="95"/>
      <c r="D455" s="95"/>
      <c r="E455" s="95"/>
    </row>
    <row r="456" spans="1:5">
      <c r="A456" s="95"/>
      <c r="B456" s="95"/>
      <c r="C456" s="95"/>
      <c r="D456" s="95"/>
      <c r="E456" s="95"/>
    </row>
    <row r="457" spans="1:5">
      <c r="A457" s="95"/>
      <c r="B457" s="95"/>
      <c r="C457" s="95"/>
      <c r="D457" s="95"/>
      <c r="E457" s="95"/>
    </row>
    <row r="458" spans="1:5">
      <c r="A458" s="95"/>
      <c r="B458" s="95"/>
      <c r="C458" s="95"/>
      <c r="D458" s="95"/>
      <c r="E458" s="95"/>
    </row>
    <row r="459" spans="1:5">
      <c r="A459" s="95"/>
      <c r="B459" s="95"/>
      <c r="C459" s="95"/>
      <c r="D459" s="95"/>
      <c r="E459" s="95"/>
    </row>
    <row r="460" spans="1:5">
      <c r="A460" s="95"/>
      <c r="B460" s="95"/>
      <c r="C460" s="95"/>
      <c r="D460" s="95"/>
      <c r="E460" s="95"/>
    </row>
    <row r="461" spans="1:5">
      <c r="A461" s="95"/>
      <c r="B461" s="95"/>
      <c r="C461" s="95"/>
      <c r="D461" s="95"/>
      <c r="E461" s="95"/>
    </row>
    <row r="462" spans="1:5">
      <c r="A462" s="95"/>
      <c r="B462" s="95"/>
      <c r="C462" s="95"/>
      <c r="D462" s="95"/>
      <c r="E462" s="95"/>
    </row>
    <row r="463" spans="1:5">
      <c r="A463" s="95"/>
      <c r="B463" s="95"/>
      <c r="C463" s="95"/>
      <c r="D463" s="95"/>
      <c r="E463" s="95"/>
    </row>
    <row r="464" spans="1:5">
      <c r="A464" s="95"/>
      <c r="B464" s="95"/>
      <c r="C464" s="95"/>
      <c r="D464" s="95"/>
      <c r="E464" s="95"/>
    </row>
    <row r="465" spans="1:5">
      <c r="A465" s="95"/>
      <c r="B465" s="95"/>
      <c r="C465" s="95"/>
      <c r="D465" s="95"/>
      <c r="E465" s="95"/>
    </row>
    <row r="466" spans="1:5">
      <c r="A466" s="95"/>
      <c r="B466" s="95"/>
      <c r="C466" s="95"/>
      <c r="D466" s="95"/>
      <c r="E466" s="95"/>
    </row>
    <row r="467" spans="1:5">
      <c r="A467" s="95"/>
      <c r="B467" s="95"/>
      <c r="C467" s="95"/>
      <c r="D467" s="95"/>
      <c r="E467" s="95"/>
    </row>
    <row r="468" spans="1:5">
      <c r="A468" s="95"/>
      <c r="B468" s="95"/>
      <c r="C468" s="95"/>
      <c r="D468" s="95"/>
      <c r="E468" s="95"/>
    </row>
    <row r="469" spans="1:5">
      <c r="A469" s="95"/>
      <c r="B469" s="95"/>
      <c r="C469" s="95"/>
      <c r="D469" s="95"/>
      <c r="E469" s="95"/>
    </row>
    <row r="470" spans="1:5">
      <c r="A470" s="95"/>
      <c r="B470" s="95"/>
      <c r="C470" s="95"/>
      <c r="D470" s="95"/>
      <c r="E470" s="95"/>
    </row>
    <row r="471" spans="1:5">
      <c r="A471" s="95"/>
      <c r="B471" s="95"/>
      <c r="C471" s="95"/>
      <c r="D471" s="95"/>
      <c r="E471" s="95"/>
    </row>
    <row r="472" spans="1:5">
      <c r="A472" s="95"/>
      <c r="B472" s="95"/>
      <c r="C472" s="95"/>
      <c r="D472" s="95"/>
      <c r="E472" s="95"/>
    </row>
    <row r="473" spans="1:5">
      <c r="A473" s="95"/>
      <c r="B473" s="95"/>
      <c r="C473" s="95"/>
      <c r="D473" s="95"/>
      <c r="E473" s="95"/>
    </row>
    <row r="474" spans="1:5">
      <c r="A474" s="95"/>
      <c r="B474" s="95"/>
      <c r="C474" s="95"/>
      <c r="D474" s="95"/>
      <c r="E474" s="95"/>
    </row>
    <row r="475" spans="1:5">
      <c r="A475" s="95"/>
      <c r="B475" s="95"/>
      <c r="C475" s="95"/>
      <c r="D475" s="95"/>
      <c r="E475" s="95"/>
    </row>
    <row r="476" spans="1:5">
      <c r="A476" s="95"/>
      <c r="B476" s="95"/>
      <c r="C476" s="95"/>
      <c r="D476" s="95"/>
      <c r="E476" s="95"/>
    </row>
    <row r="477" spans="1:5">
      <c r="A477" s="95"/>
      <c r="B477" s="95"/>
      <c r="C477" s="95"/>
      <c r="D477" s="95"/>
      <c r="E477" s="95"/>
    </row>
    <row r="478" spans="1:5">
      <c r="A478" s="95"/>
      <c r="B478" s="95"/>
      <c r="C478" s="95"/>
      <c r="D478" s="95"/>
      <c r="E478" s="95"/>
    </row>
    <row r="479" spans="1:5">
      <c r="A479" s="95"/>
      <c r="B479" s="95"/>
      <c r="C479" s="95"/>
      <c r="D479" s="95"/>
      <c r="E479" s="95"/>
    </row>
    <row r="480" spans="1:5">
      <c r="A480" s="95"/>
      <c r="B480" s="95"/>
      <c r="C480" s="95"/>
      <c r="D480" s="95"/>
      <c r="E480" s="95"/>
    </row>
    <row r="481" spans="1:5">
      <c r="A481" s="95"/>
      <c r="B481" s="95"/>
      <c r="C481" s="95"/>
      <c r="D481" s="95"/>
      <c r="E481" s="95"/>
    </row>
    <row r="482" spans="1:5">
      <c r="A482" s="95"/>
      <c r="B482" s="95"/>
      <c r="C482" s="95"/>
      <c r="D482" s="95"/>
      <c r="E482" s="95"/>
    </row>
    <row r="483" spans="1:5">
      <c r="A483" s="95"/>
      <c r="B483" s="95"/>
      <c r="C483" s="95"/>
      <c r="D483" s="95"/>
      <c r="E483" s="95"/>
    </row>
    <row r="484" spans="1:5">
      <c r="A484" s="95"/>
      <c r="B484" s="95"/>
      <c r="C484" s="95"/>
      <c r="D484" s="95"/>
      <c r="E484" s="95"/>
    </row>
    <row r="485" spans="1:5">
      <c r="A485" s="95"/>
      <c r="B485" s="95"/>
      <c r="C485" s="95"/>
      <c r="D485" s="95"/>
      <c r="E485" s="95"/>
    </row>
    <row r="486" spans="1:5">
      <c r="A486" s="95"/>
      <c r="B486" s="95"/>
      <c r="C486" s="95"/>
      <c r="D486" s="95"/>
      <c r="E486" s="95"/>
    </row>
    <row r="487" spans="1:5">
      <c r="A487" s="95"/>
      <c r="B487" s="95"/>
      <c r="C487" s="95"/>
      <c r="D487" s="95"/>
      <c r="E487" s="95"/>
    </row>
    <row r="488" spans="1:5">
      <c r="A488" s="95"/>
      <c r="B488" s="95"/>
      <c r="C488" s="95"/>
      <c r="D488" s="95"/>
      <c r="E488" s="95"/>
    </row>
    <row r="489" spans="1:5">
      <c r="A489" s="95"/>
      <c r="B489" s="95"/>
      <c r="C489" s="95"/>
      <c r="D489" s="95"/>
      <c r="E489" s="95"/>
    </row>
    <row r="490" spans="1:5">
      <c r="A490" s="95"/>
      <c r="B490" s="95"/>
      <c r="C490" s="95"/>
      <c r="D490" s="95"/>
      <c r="E490" s="95"/>
    </row>
    <row r="491" spans="1:5">
      <c r="A491" s="95"/>
      <c r="B491" s="95"/>
      <c r="C491" s="95"/>
      <c r="D491" s="95"/>
      <c r="E491" s="95"/>
    </row>
    <row r="492" spans="1:5">
      <c r="A492" s="95"/>
      <c r="B492" s="95"/>
      <c r="C492" s="95"/>
      <c r="D492" s="95"/>
      <c r="E492" s="95"/>
    </row>
    <row r="493" spans="1:5">
      <c r="A493" s="95"/>
      <c r="B493" s="95"/>
      <c r="C493" s="95"/>
      <c r="D493" s="95"/>
      <c r="E493" s="95"/>
    </row>
    <row r="494" spans="1:5">
      <c r="A494" s="95"/>
      <c r="B494" s="95"/>
      <c r="C494" s="95"/>
      <c r="D494" s="95"/>
      <c r="E494" s="95"/>
    </row>
    <row r="495" spans="1:5">
      <c r="A495" s="95"/>
      <c r="B495" s="95"/>
      <c r="C495" s="95"/>
      <c r="D495" s="95"/>
      <c r="E495" s="95"/>
    </row>
    <row r="496" spans="1:5">
      <c r="A496" s="95"/>
      <c r="B496" s="95"/>
      <c r="C496" s="95"/>
      <c r="D496" s="95"/>
      <c r="E496" s="95"/>
    </row>
    <row r="497" spans="1:5">
      <c r="A497" s="95"/>
      <c r="B497" s="95"/>
      <c r="C497" s="95"/>
      <c r="D497" s="95"/>
      <c r="E497" s="95"/>
    </row>
    <row r="498" spans="1:5">
      <c r="A498" s="95"/>
      <c r="B498" s="95"/>
      <c r="C498" s="95"/>
      <c r="D498" s="95"/>
      <c r="E498" s="95"/>
    </row>
    <row r="499" spans="1:5">
      <c r="A499" s="95"/>
      <c r="B499" s="95"/>
      <c r="C499" s="95"/>
      <c r="D499" s="95"/>
      <c r="E499" s="95"/>
    </row>
    <row r="500" spans="1:5">
      <c r="A500" s="95"/>
      <c r="B500" s="95"/>
      <c r="C500" s="95"/>
      <c r="D500" s="95"/>
      <c r="E500" s="95"/>
    </row>
    <row r="501" spans="1:5">
      <c r="A501" s="95"/>
      <c r="B501" s="95"/>
      <c r="C501" s="95"/>
      <c r="D501" s="95"/>
      <c r="E501" s="95"/>
    </row>
    <row r="502" spans="1:5">
      <c r="A502" s="95"/>
      <c r="B502" s="95"/>
      <c r="C502" s="95"/>
      <c r="D502" s="95"/>
      <c r="E502" s="95"/>
    </row>
    <row r="503" spans="1:5">
      <c r="A503" s="95"/>
      <c r="B503" s="95"/>
      <c r="C503" s="95"/>
      <c r="D503" s="95"/>
      <c r="E503" s="95"/>
    </row>
    <row r="504" spans="1:5">
      <c r="A504" s="95"/>
      <c r="B504" s="95"/>
      <c r="C504" s="95"/>
      <c r="D504" s="95"/>
      <c r="E504" s="95"/>
    </row>
    <row r="505" spans="1:5">
      <c r="A505" s="95"/>
      <c r="B505" s="95"/>
      <c r="C505" s="95"/>
      <c r="D505" s="95"/>
      <c r="E505" s="95"/>
    </row>
    <row r="506" spans="1:5">
      <c r="A506" s="95"/>
      <c r="B506" s="95"/>
      <c r="C506" s="95"/>
      <c r="D506" s="95"/>
      <c r="E506" s="95"/>
    </row>
    <row r="507" spans="1:5">
      <c r="A507" s="95"/>
      <c r="B507" s="95"/>
      <c r="C507" s="95"/>
      <c r="D507" s="95"/>
      <c r="E507" s="95"/>
    </row>
    <row r="508" spans="1:5">
      <c r="A508" s="95"/>
      <c r="B508" s="95"/>
      <c r="C508" s="95"/>
      <c r="D508" s="95"/>
      <c r="E508" s="95"/>
    </row>
    <row r="509" spans="1:5">
      <c r="A509" s="95"/>
      <c r="B509" s="95"/>
      <c r="C509" s="95"/>
      <c r="D509" s="95"/>
      <c r="E509" s="95"/>
    </row>
    <row r="510" spans="1:5">
      <c r="A510" s="95"/>
      <c r="B510" s="95"/>
      <c r="C510" s="95"/>
      <c r="D510" s="95"/>
      <c r="E510" s="95"/>
    </row>
    <row r="511" spans="1:5">
      <c r="A511" s="95"/>
      <c r="B511" s="95"/>
      <c r="C511" s="95"/>
      <c r="D511" s="95"/>
      <c r="E511" s="95"/>
    </row>
    <row r="512" spans="1:5">
      <c r="A512" s="95"/>
      <c r="B512" s="95"/>
      <c r="C512" s="95"/>
      <c r="D512" s="95"/>
      <c r="E512" s="95"/>
    </row>
    <row r="513" spans="1:5">
      <c r="A513" s="95"/>
      <c r="B513" s="95"/>
      <c r="C513" s="95"/>
      <c r="D513" s="95"/>
      <c r="E513" s="95"/>
    </row>
    <row r="514" spans="1:5">
      <c r="A514" s="95"/>
      <c r="B514" s="95"/>
      <c r="C514" s="95"/>
      <c r="D514" s="95"/>
      <c r="E514" s="95"/>
    </row>
    <row r="515" spans="1:5">
      <c r="A515" s="95"/>
      <c r="B515" s="95"/>
      <c r="C515" s="95"/>
      <c r="D515" s="95"/>
      <c r="E515" s="95"/>
    </row>
    <row r="516" spans="1:5">
      <c r="A516" s="95"/>
      <c r="B516" s="95"/>
      <c r="C516" s="95"/>
      <c r="D516" s="95"/>
      <c r="E516" s="95"/>
    </row>
    <row r="517" spans="1:5">
      <c r="A517" s="95"/>
      <c r="B517" s="95"/>
      <c r="C517" s="95"/>
      <c r="D517" s="95"/>
      <c r="E517" s="95"/>
    </row>
    <row r="518" spans="1:5">
      <c r="A518" s="95"/>
      <c r="B518" s="95"/>
      <c r="C518" s="95"/>
      <c r="D518" s="95"/>
      <c r="E518" s="95"/>
    </row>
    <row r="519" spans="1:5">
      <c r="A519" s="95"/>
      <c r="B519" s="95"/>
      <c r="C519" s="95"/>
      <c r="D519" s="95"/>
      <c r="E519" s="95"/>
    </row>
    <row r="520" spans="1:5">
      <c r="A520" s="95"/>
      <c r="B520" s="95"/>
      <c r="C520" s="95"/>
      <c r="D520" s="95"/>
      <c r="E520" s="95"/>
    </row>
    <row r="521" spans="1:5">
      <c r="A521" s="95"/>
      <c r="B521" s="95"/>
      <c r="C521" s="95"/>
      <c r="D521" s="95"/>
      <c r="E521" s="95"/>
    </row>
    <row r="522" spans="1:5">
      <c r="A522" s="95"/>
      <c r="B522" s="95"/>
      <c r="C522" s="95"/>
      <c r="D522" s="95"/>
      <c r="E522" s="95"/>
    </row>
    <row r="523" spans="1:5">
      <c r="A523" s="95"/>
      <c r="B523" s="95"/>
      <c r="C523" s="95"/>
      <c r="D523" s="95"/>
      <c r="E523" s="95"/>
    </row>
    <row r="524" spans="1:5">
      <c r="A524" s="95"/>
      <c r="B524" s="95"/>
      <c r="C524" s="95"/>
      <c r="D524" s="95"/>
      <c r="E524" s="95"/>
    </row>
    <row r="525" spans="1:5">
      <c r="A525" s="95"/>
      <c r="B525" s="95"/>
      <c r="C525" s="95"/>
      <c r="D525" s="95"/>
      <c r="E525" s="95"/>
    </row>
    <row r="526" spans="1:5">
      <c r="A526" s="95"/>
      <c r="B526" s="95"/>
      <c r="C526" s="95"/>
      <c r="D526" s="95"/>
      <c r="E526" s="95"/>
    </row>
    <row r="527" spans="1:5">
      <c r="A527" s="95"/>
      <c r="B527" s="95"/>
      <c r="C527" s="95"/>
      <c r="D527" s="95"/>
      <c r="E527" s="95"/>
    </row>
    <row r="528" spans="1:5">
      <c r="A528" s="95"/>
      <c r="B528" s="95"/>
      <c r="C528" s="95"/>
      <c r="D528" s="95"/>
      <c r="E528" s="95"/>
    </row>
    <row r="529" spans="1:5">
      <c r="A529" s="95"/>
      <c r="B529" s="95"/>
      <c r="C529" s="95"/>
      <c r="D529" s="95"/>
      <c r="E529" s="95"/>
    </row>
    <row r="530" spans="1:5">
      <c r="A530" s="95"/>
      <c r="B530" s="95"/>
      <c r="C530" s="95"/>
      <c r="D530" s="95"/>
      <c r="E530" s="95"/>
    </row>
    <row r="531" spans="1:5">
      <c r="A531" s="95"/>
      <c r="B531" s="95"/>
      <c r="C531" s="95"/>
      <c r="D531" s="95"/>
      <c r="E531" s="95"/>
    </row>
    <row r="532" spans="1:5">
      <c r="A532" s="95"/>
      <c r="B532" s="95"/>
      <c r="C532" s="95"/>
      <c r="D532" s="95"/>
      <c r="E532" s="95"/>
    </row>
    <row r="533" spans="1:5">
      <c r="A533" s="95"/>
      <c r="B533" s="95"/>
      <c r="C533" s="95"/>
      <c r="D533" s="95"/>
      <c r="E533" s="95"/>
    </row>
    <row r="534" spans="1:5">
      <c r="A534" s="95"/>
      <c r="B534" s="95"/>
      <c r="C534" s="95"/>
      <c r="D534" s="95"/>
      <c r="E534" s="95"/>
    </row>
    <row r="535" spans="1:5">
      <c r="A535" s="95"/>
      <c r="B535" s="95"/>
      <c r="C535" s="95"/>
      <c r="D535" s="95"/>
      <c r="E535" s="95"/>
    </row>
    <row r="536" spans="1:5">
      <c r="A536" s="95"/>
      <c r="B536" s="95"/>
      <c r="C536" s="95"/>
      <c r="D536" s="95"/>
      <c r="E536" s="95"/>
    </row>
    <row r="537" spans="1:5">
      <c r="A537" s="95"/>
      <c r="B537" s="95"/>
      <c r="C537" s="95"/>
      <c r="D537" s="95"/>
      <c r="E537" s="95"/>
    </row>
    <row r="538" spans="1:5">
      <c r="A538" s="95"/>
      <c r="B538" s="95"/>
      <c r="C538" s="95"/>
      <c r="D538" s="95"/>
      <c r="E538" s="95"/>
    </row>
    <row r="539" spans="1:5">
      <c r="A539" s="95"/>
      <c r="B539" s="95"/>
      <c r="C539" s="95"/>
      <c r="D539" s="95"/>
      <c r="E539" s="95"/>
    </row>
    <row r="540" spans="1:5">
      <c r="A540" s="95"/>
      <c r="B540" s="95"/>
      <c r="C540" s="95"/>
      <c r="D540" s="95"/>
      <c r="E540" s="95"/>
    </row>
    <row r="541" spans="1:5">
      <c r="A541" s="95"/>
      <c r="B541" s="95"/>
      <c r="C541" s="95"/>
      <c r="D541" s="95"/>
      <c r="E541" s="95"/>
    </row>
    <row r="542" spans="1:5">
      <c r="A542" s="95"/>
      <c r="B542" s="95"/>
      <c r="C542" s="95"/>
      <c r="D542" s="95"/>
      <c r="E542" s="95"/>
    </row>
    <row r="543" spans="1:5">
      <c r="A543" s="95"/>
      <c r="B543" s="95"/>
      <c r="C543" s="95"/>
      <c r="D543" s="95"/>
      <c r="E543" s="95"/>
    </row>
    <row r="544" spans="1:5">
      <c r="A544" s="95"/>
      <c r="B544" s="95"/>
      <c r="C544" s="95"/>
      <c r="D544" s="95"/>
      <c r="E544" s="95"/>
    </row>
    <row r="545" spans="1:5">
      <c r="A545" s="95"/>
      <c r="B545" s="95"/>
      <c r="C545" s="95"/>
      <c r="D545" s="95"/>
      <c r="E545" s="95"/>
    </row>
    <row r="546" spans="1:5">
      <c r="A546" s="95"/>
      <c r="B546" s="95"/>
      <c r="C546" s="95"/>
      <c r="D546" s="95"/>
      <c r="E546" s="95"/>
    </row>
    <row r="547" spans="1:5">
      <c r="A547" s="95"/>
      <c r="B547" s="95"/>
      <c r="C547" s="95"/>
      <c r="D547" s="95"/>
      <c r="E547" s="95"/>
    </row>
    <row r="548" spans="1:5">
      <c r="A548" s="95"/>
      <c r="B548" s="95"/>
      <c r="C548" s="95"/>
      <c r="D548" s="95"/>
      <c r="E548" s="95"/>
    </row>
    <row r="549" spans="1:5">
      <c r="A549" s="95"/>
      <c r="B549" s="95"/>
      <c r="C549" s="95"/>
      <c r="D549" s="95"/>
      <c r="E549" s="95"/>
    </row>
    <row r="550" spans="1:5">
      <c r="A550" s="95"/>
      <c r="B550" s="95"/>
      <c r="C550" s="95"/>
      <c r="D550" s="95"/>
      <c r="E550" s="95"/>
    </row>
    <row r="551" spans="1:5">
      <c r="A551" s="95"/>
      <c r="B551" s="95"/>
      <c r="C551" s="95"/>
      <c r="D551" s="95"/>
      <c r="E551" s="95"/>
    </row>
    <row r="552" spans="1:5">
      <c r="A552" s="95"/>
      <c r="B552" s="95"/>
      <c r="C552" s="95"/>
      <c r="D552" s="95"/>
      <c r="E552" s="95"/>
    </row>
    <row r="553" spans="1:5">
      <c r="A553" s="95"/>
      <c r="B553" s="95"/>
      <c r="C553" s="95"/>
      <c r="D553" s="95"/>
      <c r="E553" s="95"/>
    </row>
    <row r="554" spans="1:5">
      <c r="A554" s="95"/>
      <c r="B554" s="95"/>
      <c r="C554" s="95"/>
      <c r="D554" s="95"/>
      <c r="E554" s="95"/>
    </row>
    <row r="555" spans="1:5">
      <c r="A555" s="95"/>
      <c r="B555" s="95"/>
      <c r="C555" s="95"/>
      <c r="D555" s="95"/>
      <c r="E555" s="95"/>
    </row>
    <row r="556" spans="1:5">
      <c r="A556" s="95"/>
      <c r="B556" s="95"/>
      <c r="C556" s="95"/>
      <c r="D556" s="95"/>
      <c r="E556" s="95"/>
    </row>
    <row r="557" spans="1:5">
      <c r="A557" s="95"/>
      <c r="B557" s="95"/>
      <c r="C557" s="95"/>
      <c r="D557" s="95"/>
      <c r="E557" s="95"/>
    </row>
    <row r="558" spans="1:5">
      <c r="A558" s="95"/>
      <c r="B558" s="95"/>
      <c r="C558" s="95"/>
      <c r="D558" s="95"/>
      <c r="E558" s="95"/>
    </row>
    <row r="559" spans="1:5">
      <c r="A559" s="95"/>
      <c r="B559" s="95"/>
      <c r="C559" s="95"/>
      <c r="D559" s="95"/>
      <c r="E559" s="95"/>
    </row>
    <row r="560" spans="1:5">
      <c r="A560" s="95"/>
      <c r="B560" s="95"/>
      <c r="C560" s="95"/>
      <c r="D560" s="95"/>
      <c r="E560" s="95"/>
    </row>
    <row r="561" spans="1:5">
      <c r="A561" s="95"/>
      <c r="B561" s="95"/>
      <c r="C561" s="95"/>
      <c r="D561" s="95"/>
      <c r="E561" s="95"/>
    </row>
    <row r="562" spans="1:5">
      <c r="A562" s="95"/>
      <c r="B562" s="95"/>
      <c r="C562" s="95"/>
      <c r="D562" s="95"/>
      <c r="E562" s="95"/>
    </row>
  </sheetData>
  <sheetProtection password="90FD" sheet="1" objects="1" scenarios="1"/>
  <mergeCells count="1">
    <mergeCell ref="A2:E2"/>
  </mergeCells>
  <dataValidations count="3">
    <dataValidation type="date" operator="greaterThanOrEqual" allowBlank="1" showInputMessage="1" showErrorMessage="1" sqref="B9:B103">
      <formula1>A9</formula1>
    </dataValidation>
    <dataValidation type="date" allowBlank="1" showInputMessage="1" showErrorMessage="1" sqref="A104:B104">
      <formula1>1</formula1>
      <formula2>43831</formula2>
    </dataValidation>
    <dataValidation type="date" operator="greaterThanOrEqual" allowBlank="1" showInputMessage="1" showErrorMessage="1" errorTitle="Fecha no vállida" error="La fecha de fin debe ser menor que la de inicio." sqref="B4:B8">
      <formula1>A4</formula1>
    </dataValidation>
  </dataValidations>
  <pageMargins left="0.23622047244094491" right="0.23622047244094491" top="0.74803149606299213" bottom="0.72" header="0.31496062992125984" footer="0.31496062992125984"/>
  <pageSetup paperSize="9" orientation="portrait" r:id="rId1"/>
  <headerFooter>
    <oddHeader>&amp;L&amp;G</oddHeader>
  </headerFooter>
  <ignoredErrors>
    <ignoredError sqref="C4:C103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>
          <x14:formula1>
            <xm:f>1</xm:f>
          </x14:formula1>
          <x14:formula2>
            <xm:f>'4_FORMACIÓ'!$G$2</xm:f>
          </x14:formula2>
          <xm:sqref>A4:A103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view="pageLayout" zoomScale="120" zoomScaleNormal="100" zoomScalePageLayoutView="120" workbookViewId="0">
      <selection activeCell="F2" sqref="F2"/>
    </sheetView>
  </sheetViews>
  <sheetFormatPr baseColWidth="10" defaultColWidth="11.140625" defaultRowHeight="11.25"/>
  <cols>
    <col min="1" max="1" width="2.7109375" style="103" customWidth="1"/>
    <col min="2" max="2" width="26" style="103" customWidth="1"/>
    <col min="3" max="3" width="17.5703125" style="103" customWidth="1"/>
    <col min="4" max="4" width="11" style="103" customWidth="1"/>
    <col min="5" max="5" width="10.140625" style="103" customWidth="1"/>
    <col min="6" max="6" width="13.28515625" style="103" customWidth="1"/>
    <col min="7" max="7" width="10.7109375" style="116" bestFit="1" customWidth="1"/>
    <col min="8" max="8" width="7.42578125" style="103" customWidth="1"/>
    <col min="9" max="9" width="11.140625" style="103" customWidth="1"/>
    <col min="10" max="10" width="27.5703125" style="103" hidden="1" customWidth="1"/>
    <col min="11" max="11" width="15.140625" style="103" hidden="1" customWidth="1"/>
    <col min="12" max="12" width="14" style="103" hidden="1" customWidth="1"/>
    <col min="13" max="13" width="11.140625" style="103" hidden="1" customWidth="1"/>
    <col min="14" max="14" width="11.140625" style="103" customWidth="1"/>
    <col min="15" max="16384" width="11.140625" style="103"/>
  </cols>
  <sheetData>
    <row r="1" spans="1:13" ht="26.45" customHeight="1">
      <c r="A1" s="100" t="s">
        <v>54</v>
      </c>
      <c r="B1" s="101" t="s">
        <v>55</v>
      </c>
      <c r="C1" s="101" t="s">
        <v>56</v>
      </c>
      <c r="D1" s="101" t="s">
        <v>57</v>
      </c>
      <c r="E1" s="101" t="s">
        <v>76</v>
      </c>
      <c r="F1" s="101" t="s">
        <v>64</v>
      </c>
      <c r="G1" s="102" t="s">
        <v>75</v>
      </c>
      <c r="H1" s="101" t="s">
        <v>74</v>
      </c>
      <c r="J1" s="103" t="s">
        <v>65</v>
      </c>
      <c r="K1" s="104" t="s">
        <v>67</v>
      </c>
      <c r="L1" s="104" t="s">
        <v>66</v>
      </c>
      <c r="M1" s="103" t="s">
        <v>69</v>
      </c>
    </row>
    <row r="2" spans="1:13">
      <c r="A2" s="105">
        <v>1</v>
      </c>
      <c r="B2" s="117"/>
      <c r="C2" s="117"/>
      <c r="D2" s="118"/>
      <c r="E2" s="117"/>
      <c r="F2" s="119"/>
      <c r="G2" s="106">
        <v>44061</v>
      </c>
      <c r="H2" s="107">
        <f>IF(E2="", 0, IF(M2="",0,E2*M2))</f>
        <v>0</v>
      </c>
      <c r="J2" s="103">
        <f>IF(OR(D2="",G2=""),0,IF(D2=G2,1, IF(D2&gt;G2,0,G2-D2)))</f>
        <v>0</v>
      </c>
      <c r="K2" s="103">
        <f>J2/365.25</f>
        <v>0</v>
      </c>
      <c r="L2" s="103">
        <f>IF(K2=0,0,IF(K2&lt;=5,2,IF(K2&lt;=10,3,4)))</f>
        <v>0</v>
      </c>
      <c r="M2" s="108" t="str">
        <f>IF(OR(F2="",L2=0),"",VLOOKUP(F2,Hoja1!$G$16:$J$19,L2,FALSE))</f>
        <v/>
      </c>
    </row>
    <row r="3" spans="1:13">
      <c r="A3" s="105">
        <v>2</v>
      </c>
      <c r="B3" s="117"/>
      <c r="C3" s="117"/>
      <c r="D3" s="118"/>
      <c r="E3" s="117"/>
      <c r="F3" s="119"/>
      <c r="G3" s="109" t="str">
        <f t="shared" ref="G3:G34" si="0">IF(OR(F3="",D3=""),"",$G$2)</f>
        <v/>
      </c>
      <c r="H3" s="110">
        <f t="shared" ref="H3:H66" si="1">IF(E3="", 0, IF(M3="",0,E3*M3))</f>
        <v>0</v>
      </c>
      <c r="J3" s="103">
        <f t="shared" ref="J3:J66" si="2">IF(OR(D3="",G3=""),0,IF(D3=G3,1, IF(D3&gt;G3,0,G3-D3)))</f>
        <v>0</v>
      </c>
      <c r="K3" s="103">
        <f t="shared" ref="K3:K66" si="3">J3/365.25</f>
        <v>0</v>
      </c>
      <c r="L3" s="103">
        <f t="shared" ref="L3:L66" si="4">IF(K3=0,0,IF(K3&lt;=5,2,IF(K3&lt;=10,3,4)))</f>
        <v>0</v>
      </c>
      <c r="M3" s="108" t="str">
        <f>IF(OR(F3="",L3=0),"",VLOOKUP(F3,Hoja1!$G$16:$J$19,L3,FALSE))</f>
        <v/>
      </c>
    </row>
    <row r="4" spans="1:13">
      <c r="A4" s="105">
        <v>3</v>
      </c>
      <c r="B4" s="117"/>
      <c r="C4" s="117"/>
      <c r="D4" s="118"/>
      <c r="E4" s="117"/>
      <c r="F4" s="119"/>
      <c r="G4" s="111" t="str">
        <f t="shared" si="0"/>
        <v/>
      </c>
      <c r="H4" s="110">
        <f t="shared" si="1"/>
        <v>0</v>
      </c>
      <c r="J4" s="103">
        <f t="shared" si="2"/>
        <v>0</v>
      </c>
      <c r="K4" s="103">
        <f t="shared" si="3"/>
        <v>0</v>
      </c>
      <c r="L4" s="103">
        <f t="shared" si="4"/>
        <v>0</v>
      </c>
      <c r="M4" s="108" t="str">
        <f>IF(OR(F4="",L4=0),"",VLOOKUP(F4,Hoja1!$G$16:$J$19,L4,FALSE))</f>
        <v/>
      </c>
    </row>
    <row r="5" spans="1:13">
      <c r="A5" s="105">
        <v>4</v>
      </c>
      <c r="B5" s="117"/>
      <c r="C5" s="117"/>
      <c r="D5" s="118"/>
      <c r="E5" s="117"/>
      <c r="F5" s="119"/>
      <c r="G5" s="111" t="str">
        <f t="shared" si="0"/>
        <v/>
      </c>
      <c r="H5" s="110">
        <f t="shared" si="1"/>
        <v>0</v>
      </c>
      <c r="J5" s="103">
        <f t="shared" si="2"/>
        <v>0</v>
      </c>
      <c r="K5" s="103">
        <f t="shared" si="3"/>
        <v>0</v>
      </c>
      <c r="L5" s="103">
        <f t="shared" si="4"/>
        <v>0</v>
      </c>
      <c r="M5" s="108" t="str">
        <f>IF(OR(F5="",L5=0),"",VLOOKUP(F5,Hoja1!$G$16:$J$19,L5,FALSE))</f>
        <v/>
      </c>
    </row>
    <row r="6" spans="1:13">
      <c r="A6" s="105">
        <v>5</v>
      </c>
      <c r="B6" s="117"/>
      <c r="C6" s="117"/>
      <c r="D6" s="118"/>
      <c r="E6" s="117"/>
      <c r="F6" s="119"/>
      <c r="G6" s="111" t="str">
        <f t="shared" si="0"/>
        <v/>
      </c>
      <c r="H6" s="110">
        <f t="shared" si="1"/>
        <v>0</v>
      </c>
      <c r="J6" s="103">
        <f t="shared" si="2"/>
        <v>0</v>
      </c>
      <c r="K6" s="103">
        <f t="shared" si="3"/>
        <v>0</v>
      </c>
      <c r="L6" s="103">
        <f t="shared" si="4"/>
        <v>0</v>
      </c>
      <c r="M6" s="108" t="str">
        <f>IF(OR(F6="",L6=0),"",VLOOKUP(F6,Hoja1!$G$16:$J$19,L6,FALSE))</f>
        <v/>
      </c>
    </row>
    <row r="7" spans="1:13">
      <c r="A7" s="105">
        <v>6</v>
      </c>
      <c r="B7" s="117"/>
      <c r="C7" s="117"/>
      <c r="D7" s="118"/>
      <c r="E7" s="117"/>
      <c r="F7" s="119"/>
      <c r="G7" s="111" t="str">
        <f t="shared" si="0"/>
        <v/>
      </c>
      <c r="H7" s="110">
        <f t="shared" si="1"/>
        <v>0</v>
      </c>
      <c r="J7" s="103">
        <f t="shared" si="2"/>
        <v>0</v>
      </c>
      <c r="K7" s="103">
        <f t="shared" si="3"/>
        <v>0</v>
      </c>
      <c r="L7" s="103">
        <f t="shared" si="4"/>
        <v>0</v>
      </c>
      <c r="M7" s="108" t="str">
        <f>IF(OR(F7="",L7=0),"",VLOOKUP(F7,Hoja1!$G$16:$J$19,L7,FALSE))</f>
        <v/>
      </c>
    </row>
    <row r="8" spans="1:13">
      <c r="A8" s="105">
        <v>7</v>
      </c>
      <c r="B8" s="117"/>
      <c r="C8" s="117"/>
      <c r="D8" s="118"/>
      <c r="E8" s="117"/>
      <c r="F8" s="119"/>
      <c r="G8" s="111" t="str">
        <f t="shared" si="0"/>
        <v/>
      </c>
      <c r="H8" s="110">
        <f t="shared" si="1"/>
        <v>0</v>
      </c>
      <c r="J8" s="103">
        <f t="shared" si="2"/>
        <v>0</v>
      </c>
      <c r="K8" s="103">
        <f t="shared" si="3"/>
        <v>0</v>
      </c>
      <c r="L8" s="103">
        <f t="shared" si="4"/>
        <v>0</v>
      </c>
      <c r="M8" s="108" t="str">
        <f>IF(OR(F8="",L8=0),"",VLOOKUP(F8,Hoja1!$G$16:$J$19,L8,FALSE))</f>
        <v/>
      </c>
    </row>
    <row r="9" spans="1:13">
      <c r="A9" s="105">
        <v>8</v>
      </c>
      <c r="B9" s="117"/>
      <c r="C9" s="117"/>
      <c r="D9" s="118"/>
      <c r="E9" s="117"/>
      <c r="F9" s="120"/>
      <c r="G9" s="111" t="str">
        <f t="shared" si="0"/>
        <v/>
      </c>
      <c r="H9" s="110">
        <f t="shared" si="1"/>
        <v>0</v>
      </c>
      <c r="J9" s="103">
        <f t="shared" si="2"/>
        <v>0</v>
      </c>
      <c r="K9" s="103">
        <f t="shared" si="3"/>
        <v>0</v>
      </c>
      <c r="L9" s="103">
        <f t="shared" si="4"/>
        <v>0</v>
      </c>
      <c r="M9" s="108" t="str">
        <f>IF(OR(F9="",L9=0),"",VLOOKUP(F9,Hoja1!$G$16:$J$19,L9,FALSE))</f>
        <v/>
      </c>
    </row>
    <row r="10" spans="1:13">
      <c r="A10" s="105">
        <v>9</v>
      </c>
      <c r="B10" s="117"/>
      <c r="C10" s="117"/>
      <c r="D10" s="118"/>
      <c r="E10" s="117"/>
      <c r="F10" s="119"/>
      <c r="G10" s="111" t="str">
        <f t="shared" si="0"/>
        <v/>
      </c>
      <c r="H10" s="110">
        <f t="shared" si="1"/>
        <v>0</v>
      </c>
      <c r="J10" s="103">
        <f t="shared" si="2"/>
        <v>0</v>
      </c>
      <c r="K10" s="103">
        <f t="shared" si="3"/>
        <v>0</v>
      </c>
      <c r="L10" s="103">
        <f t="shared" si="4"/>
        <v>0</v>
      </c>
      <c r="M10" s="108" t="str">
        <f>IF(OR(F10="",L10=0),"",VLOOKUP(F10,Hoja1!$G$16:$J$19,L10,FALSE))</f>
        <v/>
      </c>
    </row>
    <row r="11" spans="1:13">
      <c r="A11" s="105">
        <v>10</v>
      </c>
      <c r="B11" s="117"/>
      <c r="C11" s="117"/>
      <c r="D11" s="118"/>
      <c r="E11" s="117"/>
      <c r="F11" s="120"/>
      <c r="G11" s="111" t="str">
        <f t="shared" si="0"/>
        <v/>
      </c>
      <c r="H11" s="110">
        <f t="shared" si="1"/>
        <v>0</v>
      </c>
      <c r="J11" s="103">
        <f t="shared" si="2"/>
        <v>0</v>
      </c>
      <c r="K11" s="103">
        <f t="shared" si="3"/>
        <v>0</v>
      </c>
      <c r="L11" s="103">
        <f t="shared" si="4"/>
        <v>0</v>
      </c>
      <c r="M11" s="108" t="str">
        <f>IF(OR(F11="",L11=0),"",VLOOKUP(F11,Hoja1!$G$16:$J$19,L11,FALSE))</f>
        <v/>
      </c>
    </row>
    <row r="12" spans="1:13">
      <c r="A12" s="105">
        <v>11</v>
      </c>
      <c r="B12" s="117"/>
      <c r="C12" s="117"/>
      <c r="D12" s="118"/>
      <c r="E12" s="117"/>
      <c r="F12" s="120"/>
      <c r="G12" s="111" t="str">
        <f t="shared" si="0"/>
        <v/>
      </c>
      <c r="H12" s="110">
        <f t="shared" si="1"/>
        <v>0</v>
      </c>
      <c r="I12" s="112"/>
      <c r="J12" s="103">
        <f t="shared" si="2"/>
        <v>0</v>
      </c>
      <c r="K12" s="103">
        <f t="shared" si="3"/>
        <v>0</v>
      </c>
      <c r="L12" s="103">
        <f t="shared" si="4"/>
        <v>0</v>
      </c>
      <c r="M12" s="108" t="str">
        <f>IF(OR(F12="",L12=0),"",VLOOKUP(F12,Hoja1!$G$16:$J$19,L12,FALSE))</f>
        <v/>
      </c>
    </row>
    <row r="13" spans="1:13">
      <c r="A13" s="105">
        <v>12</v>
      </c>
      <c r="B13" s="117"/>
      <c r="C13" s="117"/>
      <c r="D13" s="118"/>
      <c r="E13" s="117"/>
      <c r="F13" s="120"/>
      <c r="G13" s="111" t="str">
        <f t="shared" si="0"/>
        <v/>
      </c>
      <c r="H13" s="110">
        <f t="shared" si="1"/>
        <v>0</v>
      </c>
      <c r="J13" s="103">
        <f t="shared" si="2"/>
        <v>0</v>
      </c>
      <c r="K13" s="103">
        <f t="shared" si="3"/>
        <v>0</v>
      </c>
      <c r="L13" s="103">
        <f t="shared" si="4"/>
        <v>0</v>
      </c>
      <c r="M13" s="108" t="str">
        <f>IF(OR(F13="",L13=0),"",VLOOKUP(F13,Hoja1!$G$16:$J$19,L13,FALSE))</f>
        <v/>
      </c>
    </row>
    <row r="14" spans="1:13">
      <c r="A14" s="105">
        <v>13</v>
      </c>
      <c r="B14" s="117"/>
      <c r="C14" s="117"/>
      <c r="D14" s="118"/>
      <c r="E14" s="117"/>
      <c r="F14" s="120"/>
      <c r="G14" s="111" t="str">
        <f t="shared" si="0"/>
        <v/>
      </c>
      <c r="H14" s="110">
        <f t="shared" si="1"/>
        <v>0</v>
      </c>
      <c r="J14" s="103">
        <f t="shared" si="2"/>
        <v>0</v>
      </c>
      <c r="K14" s="103">
        <f t="shared" si="3"/>
        <v>0</v>
      </c>
      <c r="L14" s="103">
        <f t="shared" si="4"/>
        <v>0</v>
      </c>
      <c r="M14" s="108" t="str">
        <f>IF(OR(F14="",L14=0),"",VLOOKUP(F14,Hoja1!$G$16:$J$19,L14,FALSE))</f>
        <v/>
      </c>
    </row>
    <row r="15" spans="1:13">
      <c r="A15" s="105">
        <v>14</v>
      </c>
      <c r="B15" s="117"/>
      <c r="C15" s="117"/>
      <c r="D15" s="118"/>
      <c r="E15" s="117"/>
      <c r="F15" s="120"/>
      <c r="G15" s="111" t="str">
        <f t="shared" si="0"/>
        <v/>
      </c>
      <c r="H15" s="110">
        <f t="shared" si="1"/>
        <v>0</v>
      </c>
      <c r="J15" s="103">
        <f t="shared" si="2"/>
        <v>0</v>
      </c>
      <c r="K15" s="103">
        <f t="shared" si="3"/>
        <v>0</v>
      </c>
      <c r="L15" s="103">
        <f t="shared" si="4"/>
        <v>0</v>
      </c>
      <c r="M15" s="108" t="str">
        <f>IF(OR(F15="",L15=0),"",VLOOKUP(F15,Hoja1!$G$16:$J$19,L15,FALSE))</f>
        <v/>
      </c>
    </row>
    <row r="16" spans="1:13">
      <c r="A16" s="105">
        <v>15</v>
      </c>
      <c r="B16" s="117"/>
      <c r="C16" s="117"/>
      <c r="D16" s="118"/>
      <c r="E16" s="117"/>
      <c r="F16" s="120"/>
      <c r="G16" s="111" t="str">
        <f t="shared" si="0"/>
        <v/>
      </c>
      <c r="H16" s="110">
        <f t="shared" si="1"/>
        <v>0</v>
      </c>
      <c r="J16" s="103">
        <f t="shared" si="2"/>
        <v>0</v>
      </c>
      <c r="K16" s="103">
        <f t="shared" si="3"/>
        <v>0</v>
      </c>
      <c r="L16" s="103">
        <f t="shared" si="4"/>
        <v>0</v>
      </c>
      <c r="M16" s="108" t="str">
        <f>IF(OR(F16="",L16=0),"",VLOOKUP(F16,Hoja1!$G$16:$J$19,L16,FALSE))</f>
        <v/>
      </c>
    </row>
    <row r="17" spans="1:13">
      <c r="A17" s="105">
        <v>16</v>
      </c>
      <c r="B17" s="117"/>
      <c r="C17" s="117"/>
      <c r="D17" s="118"/>
      <c r="E17" s="117"/>
      <c r="F17" s="120"/>
      <c r="G17" s="111" t="str">
        <f t="shared" si="0"/>
        <v/>
      </c>
      <c r="H17" s="110">
        <f t="shared" si="1"/>
        <v>0</v>
      </c>
      <c r="J17" s="103">
        <f t="shared" si="2"/>
        <v>0</v>
      </c>
      <c r="K17" s="103">
        <f t="shared" si="3"/>
        <v>0</v>
      </c>
      <c r="L17" s="103">
        <f t="shared" si="4"/>
        <v>0</v>
      </c>
      <c r="M17" s="108" t="str">
        <f>IF(OR(F17="",L17=0),"",VLOOKUP(F17,Hoja1!$G$16:$J$19,L17,FALSE))</f>
        <v/>
      </c>
    </row>
    <row r="18" spans="1:13">
      <c r="A18" s="105">
        <v>17</v>
      </c>
      <c r="B18" s="117"/>
      <c r="C18" s="117"/>
      <c r="D18" s="118"/>
      <c r="E18" s="117"/>
      <c r="F18" s="120"/>
      <c r="G18" s="111" t="str">
        <f t="shared" si="0"/>
        <v/>
      </c>
      <c r="H18" s="110">
        <f t="shared" si="1"/>
        <v>0</v>
      </c>
      <c r="J18" s="103">
        <f t="shared" si="2"/>
        <v>0</v>
      </c>
      <c r="K18" s="103">
        <f t="shared" si="3"/>
        <v>0</v>
      </c>
      <c r="L18" s="103">
        <f t="shared" si="4"/>
        <v>0</v>
      </c>
      <c r="M18" s="108" t="str">
        <f>IF(OR(F18="",L18=0),"",VLOOKUP(F18,Hoja1!$G$16:$J$19,L18,FALSE))</f>
        <v/>
      </c>
    </row>
    <row r="19" spans="1:13">
      <c r="A19" s="105">
        <v>18</v>
      </c>
      <c r="B19" s="117"/>
      <c r="C19" s="117"/>
      <c r="D19" s="118"/>
      <c r="E19" s="117"/>
      <c r="F19" s="120"/>
      <c r="G19" s="111" t="str">
        <f t="shared" si="0"/>
        <v/>
      </c>
      <c r="H19" s="110">
        <f t="shared" si="1"/>
        <v>0</v>
      </c>
      <c r="J19" s="103">
        <f t="shared" si="2"/>
        <v>0</v>
      </c>
      <c r="K19" s="103">
        <f t="shared" si="3"/>
        <v>0</v>
      </c>
      <c r="L19" s="103">
        <f t="shared" si="4"/>
        <v>0</v>
      </c>
      <c r="M19" s="108" t="str">
        <f>IF(OR(F19="",L19=0),"",VLOOKUP(F19,Hoja1!$G$16:$J$19,L19,FALSE))</f>
        <v/>
      </c>
    </row>
    <row r="20" spans="1:13">
      <c r="A20" s="105">
        <v>19</v>
      </c>
      <c r="B20" s="117"/>
      <c r="C20" s="117"/>
      <c r="D20" s="118"/>
      <c r="E20" s="117"/>
      <c r="F20" s="120"/>
      <c r="G20" s="111" t="str">
        <f t="shared" si="0"/>
        <v/>
      </c>
      <c r="H20" s="110">
        <f t="shared" si="1"/>
        <v>0</v>
      </c>
      <c r="J20" s="103">
        <f t="shared" si="2"/>
        <v>0</v>
      </c>
      <c r="K20" s="103">
        <f t="shared" si="3"/>
        <v>0</v>
      </c>
      <c r="L20" s="103">
        <f t="shared" si="4"/>
        <v>0</v>
      </c>
      <c r="M20" s="108" t="str">
        <f>IF(OR(F20="",L20=0),"",VLOOKUP(F20,Hoja1!$G$16:$J$19,L20,FALSE))</f>
        <v/>
      </c>
    </row>
    <row r="21" spans="1:13">
      <c r="A21" s="105">
        <v>20</v>
      </c>
      <c r="B21" s="117"/>
      <c r="C21" s="117"/>
      <c r="D21" s="118"/>
      <c r="E21" s="117"/>
      <c r="F21" s="120"/>
      <c r="G21" s="111" t="str">
        <f t="shared" si="0"/>
        <v/>
      </c>
      <c r="H21" s="110">
        <f t="shared" si="1"/>
        <v>0</v>
      </c>
      <c r="J21" s="103">
        <f t="shared" si="2"/>
        <v>0</v>
      </c>
      <c r="K21" s="103">
        <f t="shared" si="3"/>
        <v>0</v>
      </c>
      <c r="L21" s="103">
        <f t="shared" si="4"/>
        <v>0</v>
      </c>
      <c r="M21" s="108" t="str">
        <f>IF(OR(F21="",L21=0),"",VLOOKUP(F21,Hoja1!$G$16:$J$19,L21,FALSE))</f>
        <v/>
      </c>
    </row>
    <row r="22" spans="1:13">
      <c r="A22" s="105">
        <v>21</v>
      </c>
      <c r="B22" s="117"/>
      <c r="C22" s="117"/>
      <c r="D22" s="118"/>
      <c r="E22" s="117"/>
      <c r="F22" s="120"/>
      <c r="G22" s="111" t="str">
        <f t="shared" si="0"/>
        <v/>
      </c>
      <c r="H22" s="110">
        <f t="shared" si="1"/>
        <v>0</v>
      </c>
      <c r="J22" s="103">
        <f t="shared" si="2"/>
        <v>0</v>
      </c>
      <c r="K22" s="103">
        <f t="shared" si="3"/>
        <v>0</v>
      </c>
      <c r="L22" s="103">
        <f t="shared" si="4"/>
        <v>0</v>
      </c>
      <c r="M22" s="108" t="str">
        <f>IF(OR(F22="",L22=0),"",VLOOKUP(F22,Hoja1!$G$16:$J$19,L22,FALSE))</f>
        <v/>
      </c>
    </row>
    <row r="23" spans="1:13">
      <c r="A23" s="105">
        <v>22</v>
      </c>
      <c r="B23" s="117"/>
      <c r="C23" s="117"/>
      <c r="D23" s="118"/>
      <c r="E23" s="117"/>
      <c r="F23" s="120"/>
      <c r="G23" s="111" t="str">
        <f t="shared" si="0"/>
        <v/>
      </c>
      <c r="H23" s="110">
        <f t="shared" si="1"/>
        <v>0</v>
      </c>
      <c r="J23" s="103">
        <f t="shared" si="2"/>
        <v>0</v>
      </c>
      <c r="K23" s="103">
        <f t="shared" si="3"/>
        <v>0</v>
      </c>
      <c r="L23" s="103">
        <f t="shared" si="4"/>
        <v>0</v>
      </c>
      <c r="M23" s="108" t="str">
        <f>IF(OR(F23="",L23=0),"",VLOOKUP(F23,Hoja1!$G$16:$J$19,L23,FALSE))</f>
        <v/>
      </c>
    </row>
    <row r="24" spans="1:13">
      <c r="A24" s="105">
        <v>23</v>
      </c>
      <c r="B24" s="117"/>
      <c r="C24" s="117"/>
      <c r="D24" s="118"/>
      <c r="E24" s="117"/>
      <c r="F24" s="120"/>
      <c r="G24" s="111" t="str">
        <f t="shared" si="0"/>
        <v/>
      </c>
      <c r="H24" s="110">
        <f t="shared" si="1"/>
        <v>0</v>
      </c>
      <c r="J24" s="103">
        <f t="shared" si="2"/>
        <v>0</v>
      </c>
      <c r="K24" s="103">
        <f t="shared" si="3"/>
        <v>0</v>
      </c>
      <c r="L24" s="103">
        <f t="shared" si="4"/>
        <v>0</v>
      </c>
      <c r="M24" s="108" t="str">
        <f>IF(OR(F24="",L24=0),"",VLOOKUP(F24,Hoja1!$G$16:$J$19,L24,FALSE))</f>
        <v/>
      </c>
    </row>
    <row r="25" spans="1:13">
      <c r="A25" s="105">
        <v>24</v>
      </c>
      <c r="B25" s="117"/>
      <c r="C25" s="117"/>
      <c r="D25" s="118"/>
      <c r="E25" s="117"/>
      <c r="F25" s="120"/>
      <c r="G25" s="111" t="str">
        <f t="shared" si="0"/>
        <v/>
      </c>
      <c r="H25" s="110">
        <f t="shared" si="1"/>
        <v>0</v>
      </c>
      <c r="J25" s="103">
        <f t="shared" si="2"/>
        <v>0</v>
      </c>
      <c r="K25" s="103">
        <f t="shared" si="3"/>
        <v>0</v>
      </c>
      <c r="L25" s="103">
        <f t="shared" si="4"/>
        <v>0</v>
      </c>
      <c r="M25" s="108" t="str">
        <f>IF(OR(F25="",L25=0),"",VLOOKUP(F25,Hoja1!$G$16:$J$19,L25,FALSE))</f>
        <v/>
      </c>
    </row>
    <row r="26" spans="1:13">
      <c r="A26" s="105">
        <v>25</v>
      </c>
      <c r="B26" s="117"/>
      <c r="C26" s="117"/>
      <c r="D26" s="118"/>
      <c r="E26" s="117"/>
      <c r="F26" s="120"/>
      <c r="G26" s="111" t="str">
        <f t="shared" si="0"/>
        <v/>
      </c>
      <c r="H26" s="110">
        <f t="shared" si="1"/>
        <v>0</v>
      </c>
      <c r="J26" s="103">
        <f t="shared" si="2"/>
        <v>0</v>
      </c>
      <c r="K26" s="103">
        <f t="shared" si="3"/>
        <v>0</v>
      </c>
      <c r="L26" s="103">
        <f t="shared" si="4"/>
        <v>0</v>
      </c>
      <c r="M26" s="108" t="str">
        <f>IF(OR(F26="",L26=0),"",VLOOKUP(F26,Hoja1!$G$16:$J$19,L26,FALSE))</f>
        <v/>
      </c>
    </row>
    <row r="27" spans="1:13">
      <c r="A27" s="105">
        <v>26</v>
      </c>
      <c r="B27" s="117"/>
      <c r="C27" s="117"/>
      <c r="D27" s="118"/>
      <c r="E27" s="117"/>
      <c r="F27" s="120"/>
      <c r="G27" s="111" t="str">
        <f t="shared" si="0"/>
        <v/>
      </c>
      <c r="H27" s="110">
        <f t="shared" si="1"/>
        <v>0</v>
      </c>
      <c r="J27" s="103">
        <f t="shared" si="2"/>
        <v>0</v>
      </c>
      <c r="K27" s="103">
        <f t="shared" si="3"/>
        <v>0</v>
      </c>
      <c r="L27" s="103">
        <f t="shared" si="4"/>
        <v>0</v>
      </c>
      <c r="M27" s="108" t="str">
        <f>IF(OR(F27="",L27=0),"",VLOOKUP(F27,Hoja1!$G$16:$J$19,L27,FALSE))</f>
        <v/>
      </c>
    </row>
    <row r="28" spans="1:13">
      <c r="A28" s="105">
        <v>27</v>
      </c>
      <c r="B28" s="117"/>
      <c r="C28" s="117"/>
      <c r="D28" s="118"/>
      <c r="E28" s="117"/>
      <c r="F28" s="120"/>
      <c r="G28" s="111" t="str">
        <f t="shared" si="0"/>
        <v/>
      </c>
      <c r="H28" s="110">
        <f t="shared" si="1"/>
        <v>0</v>
      </c>
      <c r="J28" s="103">
        <f t="shared" si="2"/>
        <v>0</v>
      </c>
      <c r="K28" s="103">
        <f t="shared" si="3"/>
        <v>0</v>
      </c>
      <c r="L28" s="103">
        <f t="shared" si="4"/>
        <v>0</v>
      </c>
      <c r="M28" s="108" t="str">
        <f>IF(OR(F28="",L28=0),"",VLOOKUP(F28,Hoja1!$G$16:$J$19,L28,FALSE))</f>
        <v/>
      </c>
    </row>
    <row r="29" spans="1:13">
      <c r="A29" s="105">
        <v>28</v>
      </c>
      <c r="B29" s="117"/>
      <c r="C29" s="117"/>
      <c r="D29" s="118"/>
      <c r="E29" s="117"/>
      <c r="F29" s="120"/>
      <c r="G29" s="111" t="str">
        <f t="shared" si="0"/>
        <v/>
      </c>
      <c r="H29" s="110">
        <f t="shared" si="1"/>
        <v>0</v>
      </c>
      <c r="J29" s="103">
        <f t="shared" si="2"/>
        <v>0</v>
      </c>
      <c r="K29" s="103">
        <f t="shared" si="3"/>
        <v>0</v>
      </c>
      <c r="L29" s="103">
        <f t="shared" si="4"/>
        <v>0</v>
      </c>
      <c r="M29" s="108" t="str">
        <f>IF(OR(F29="",L29=0),"",VLOOKUP(F29,Hoja1!$G$16:$J$19,L29,FALSE))</f>
        <v/>
      </c>
    </row>
    <row r="30" spans="1:13">
      <c r="A30" s="105">
        <v>29</v>
      </c>
      <c r="B30" s="117"/>
      <c r="C30" s="117"/>
      <c r="D30" s="118"/>
      <c r="E30" s="117"/>
      <c r="F30" s="120"/>
      <c r="G30" s="111" t="str">
        <f t="shared" si="0"/>
        <v/>
      </c>
      <c r="H30" s="110">
        <f t="shared" si="1"/>
        <v>0</v>
      </c>
      <c r="J30" s="103">
        <f t="shared" si="2"/>
        <v>0</v>
      </c>
      <c r="K30" s="103">
        <f t="shared" si="3"/>
        <v>0</v>
      </c>
      <c r="L30" s="103">
        <f t="shared" si="4"/>
        <v>0</v>
      </c>
      <c r="M30" s="108" t="str">
        <f>IF(OR(F30="",L30=0),"",VLOOKUP(F30,Hoja1!$G$16:$J$19,L30,FALSE))</f>
        <v/>
      </c>
    </row>
    <row r="31" spans="1:13">
      <c r="A31" s="105">
        <v>30</v>
      </c>
      <c r="B31" s="117"/>
      <c r="C31" s="117"/>
      <c r="D31" s="118"/>
      <c r="E31" s="117"/>
      <c r="F31" s="120"/>
      <c r="G31" s="111" t="str">
        <f t="shared" si="0"/>
        <v/>
      </c>
      <c r="H31" s="110">
        <f t="shared" si="1"/>
        <v>0</v>
      </c>
      <c r="J31" s="103">
        <f t="shared" si="2"/>
        <v>0</v>
      </c>
      <c r="K31" s="103">
        <f t="shared" si="3"/>
        <v>0</v>
      </c>
      <c r="L31" s="103">
        <f t="shared" si="4"/>
        <v>0</v>
      </c>
      <c r="M31" s="108" t="str">
        <f>IF(OR(F31="",L31=0),"",VLOOKUP(F31,Hoja1!$G$16:$J$19,L31,FALSE))</f>
        <v/>
      </c>
    </row>
    <row r="32" spans="1:13">
      <c r="A32" s="105">
        <v>31</v>
      </c>
      <c r="B32" s="117"/>
      <c r="C32" s="117"/>
      <c r="D32" s="118"/>
      <c r="E32" s="117"/>
      <c r="F32" s="120"/>
      <c r="G32" s="111" t="str">
        <f t="shared" si="0"/>
        <v/>
      </c>
      <c r="H32" s="110">
        <f t="shared" si="1"/>
        <v>0</v>
      </c>
      <c r="J32" s="103">
        <f t="shared" si="2"/>
        <v>0</v>
      </c>
      <c r="K32" s="103">
        <f t="shared" si="3"/>
        <v>0</v>
      </c>
      <c r="L32" s="103">
        <f t="shared" si="4"/>
        <v>0</v>
      </c>
      <c r="M32" s="108" t="str">
        <f>IF(OR(F32="",L32=0),"",VLOOKUP(F32,Hoja1!$G$16:$J$19,L32,FALSE))</f>
        <v/>
      </c>
    </row>
    <row r="33" spans="1:13">
      <c r="A33" s="105">
        <v>32</v>
      </c>
      <c r="B33" s="117"/>
      <c r="C33" s="117"/>
      <c r="D33" s="118"/>
      <c r="E33" s="117"/>
      <c r="F33" s="120"/>
      <c r="G33" s="111" t="str">
        <f t="shared" si="0"/>
        <v/>
      </c>
      <c r="H33" s="110">
        <f t="shared" si="1"/>
        <v>0</v>
      </c>
      <c r="J33" s="103">
        <f t="shared" si="2"/>
        <v>0</v>
      </c>
      <c r="K33" s="103">
        <f t="shared" si="3"/>
        <v>0</v>
      </c>
      <c r="L33" s="103">
        <f t="shared" si="4"/>
        <v>0</v>
      </c>
      <c r="M33" s="108" t="str">
        <f>IF(OR(F33="",L33=0),"",VLOOKUP(F33,Hoja1!$G$16:$J$19,L33,FALSE))</f>
        <v/>
      </c>
    </row>
    <row r="34" spans="1:13">
      <c r="A34" s="105">
        <v>33</v>
      </c>
      <c r="B34" s="117"/>
      <c r="C34" s="117"/>
      <c r="D34" s="118"/>
      <c r="E34" s="117"/>
      <c r="F34" s="120"/>
      <c r="G34" s="111" t="str">
        <f t="shared" si="0"/>
        <v/>
      </c>
      <c r="H34" s="110">
        <f t="shared" si="1"/>
        <v>0</v>
      </c>
      <c r="J34" s="103">
        <f t="shared" si="2"/>
        <v>0</v>
      </c>
      <c r="K34" s="103">
        <f t="shared" si="3"/>
        <v>0</v>
      </c>
      <c r="L34" s="103">
        <f t="shared" si="4"/>
        <v>0</v>
      </c>
      <c r="M34" s="108" t="str">
        <f>IF(OR(F34="",L34=0),"",VLOOKUP(F34,Hoja1!$G$16:$J$19,L34,FALSE))</f>
        <v/>
      </c>
    </row>
    <row r="35" spans="1:13">
      <c r="A35" s="105">
        <v>34</v>
      </c>
      <c r="B35" s="117"/>
      <c r="C35" s="117"/>
      <c r="D35" s="118"/>
      <c r="E35" s="117"/>
      <c r="F35" s="120"/>
      <c r="G35" s="111" t="str">
        <f t="shared" ref="G35:G66" si="5">IF(OR(F35="",D35=""),"",$G$2)</f>
        <v/>
      </c>
      <c r="H35" s="110">
        <f t="shared" si="1"/>
        <v>0</v>
      </c>
      <c r="J35" s="103">
        <f t="shared" si="2"/>
        <v>0</v>
      </c>
      <c r="K35" s="103">
        <f t="shared" si="3"/>
        <v>0</v>
      </c>
      <c r="L35" s="103">
        <f t="shared" si="4"/>
        <v>0</v>
      </c>
      <c r="M35" s="108" t="str">
        <f>IF(OR(F35="",L35=0),"",VLOOKUP(F35,Hoja1!$G$16:$J$19,L35,FALSE))</f>
        <v/>
      </c>
    </row>
    <row r="36" spans="1:13">
      <c r="A36" s="105">
        <v>35</v>
      </c>
      <c r="B36" s="117"/>
      <c r="C36" s="117"/>
      <c r="D36" s="118"/>
      <c r="E36" s="117"/>
      <c r="F36" s="120"/>
      <c r="G36" s="111" t="str">
        <f t="shared" si="5"/>
        <v/>
      </c>
      <c r="H36" s="110">
        <f t="shared" si="1"/>
        <v>0</v>
      </c>
      <c r="J36" s="103">
        <f t="shared" si="2"/>
        <v>0</v>
      </c>
      <c r="K36" s="103">
        <f t="shared" si="3"/>
        <v>0</v>
      </c>
      <c r="L36" s="103">
        <f t="shared" si="4"/>
        <v>0</v>
      </c>
      <c r="M36" s="108" t="str">
        <f>IF(OR(F36="",L36=0),"",VLOOKUP(F36,Hoja1!$G$16:$J$19,L36,FALSE))</f>
        <v/>
      </c>
    </row>
    <row r="37" spans="1:13">
      <c r="A37" s="105">
        <v>36</v>
      </c>
      <c r="B37" s="117"/>
      <c r="C37" s="117"/>
      <c r="D37" s="118"/>
      <c r="E37" s="117"/>
      <c r="F37" s="120"/>
      <c r="G37" s="111" t="str">
        <f t="shared" si="5"/>
        <v/>
      </c>
      <c r="H37" s="110">
        <f t="shared" si="1"/>
        <v>0</v>
      </c>
      <c r="J37" s="103">
        <f t="shared" si="2"/>
        <v>0</v>
      </c>
      <c r="K37" s="103">
        <f t="shared" si="3"/>
        <v>0</v>
      </c>
      <c r="L37" s="103">
        <f t="shared" si="4"/>
        <v>0</v>
      </c>
      <c r="M37" s="108" t="str">
        <f>IF(OR(F37="",L37=0),"",VLOOKUP(F37,Hoja1!$G$16:$J$19,L37,FALSE))</f>
        <v/>
      </c>
    </row>
    <row r="38" spans="1:13">
      <c r="A38" s="105">
        <v>37</v>
      </c>
      <c r="B38" s="117"/>
      <c r="C38" s="117"/>
      <c r="D38" s="118"/>
      <c r="E38" s="117"/>
      <c r="F38" s="120"/>
      <c r="G38" s="111" t="str">
        <f t="shared" si="5"/>
        <v/>
      </c>
      <c r="H38" s="110">
        <f t="shared" si="1"/>
        <v>0</v>
      </c>
      <c r="J38" s="103">
        <f t="shared" si="2"/>
        <v>0</v>
      </c>
      <c r="K38" s="103">
        <f t="shared" si="3"/>
        <v>0</v>
      </c>
      <c r="L38" s="103">
        <f t="shared" si="4"/>
        <v>0</v>
      </c>
      <c r="M38" s="108" t="str">
        <f>IF(OR(F38="",L38=0),"",VLOOKUP(F38,Hoja1!$G$16:$J$19,L38,FALSE))</f>
        <v/>
      </c>
    </row>
    <row r="39" spans="1:13">
      <c r="A39" s="105">
        <v>38</v>
      </c>
      <c r="B39" s="117"/>
      <c r="C39" s="117"/>
      <c r="D39" s="118"/>
      <c r="E39" s="117"/>
      <c r="F39" s="120"/>
      <c r="G39" s="111" t="str">
        <f t="shared" si="5"/>
        <v/>
      </c>
      <c r="H39" s="110">
        <f t="shared" si="1"/>
        <v>0</v>
      </c>
      <c r="J39" s="103">
        <f t="shared" si="2"/>
        <v>0</v>
      </c>
      <c r="K39" s="103">
        <f t="shared" si="3"/>
        <v>0</v>
      </c>
      <c r="L39" s="103">
        <f t="shared" si="4"/>
        <v>0</v>
      </c>
      <c r="M39" s="108" t="str">
        <f>IF(OR(F39="",L39=0),"",VLOOKUP(F39,Hoja1!$G$16:$J$19,L39,FALSE))</f>
        <v/>
      </c>
    </row>
    <row r="40" spans="1:13">
      <c r="A40" s="105">
        <v>39</v>
      </c>
      <c r="B40" s="117"/>
      <c r="C40" s="117"/>
      <c r="D40" s="118"/>
      <c r="E40" s="117"/>
      <c r="F40" s="120"/>
      <c r="G40" s="111" t="str">
        <f t="shared" si="5"/>
        <v/>
      </c>
      <c r="H40" s="110">
        <f t="shared" si="1"/>
        <v>0</v>
      </c>
      <c r="J40" s="103">
        <f t="shared" si="2"/>
        <v>0</v>
      </c>
      <c r="K40" s="103">
        <f t="shared" si="3"/>
        <v>0</v>
      </c>
      <c r="L40" s="103">
        <f t="shared" si="4"/>
        <v>0</v>
      </c>
      <c r="M40" s="108" t="str">
        <f>IF(OR(F40="",L40=0),"",VLOOKUP(F40,Hoja1!$G$16:$J$19,L40,FALSE))</f>
        <v/>
      </c>
    </row>
    <row r="41" spans="1:13">
      <c r="A41" s="105">
        <v>40</v>
      </c>
      <c r="B41" s="120"/>
      <c r="C41" s="120"/>
      <c r="D41" s="118"/>
      <c r="E41" s="120"/>
      <c r="F41" s="120"/>
      <c r="G41" s="111" t="str">
        <f t="shared" si="5"/>
        <v/>
      </c>
      <c r="H41" s="110">
        <f t="shared" si="1"/>
        <v>0</v>
      </c>
      <c r="J41" s="103">
        <f t="shared" si="2"/>
        <v>0</v>
      </c>
      <c r="K41" s="103">
        <f t="shared" si="3"/>
        <v>0</v>
      </c>
      <c r="L41" s="103">
        <f t="shared" si="4"/>
        <v>0</v>
      </c>
      <c r="M41" s="108" t="str">
        <f>IF(OR(F41="",L41=0),"",VLOOKUP(F41,Hoja1!$G$16:$J$19,L41,FALSE))</f>
        <v/>
      </c>
    </row>
    <row r="42" spans="1:13">
      <c r="A42" s="105">
        <v>41</v>
      </c>
      <c r="B42" s="120"/>
      <c r="C42" s="120"/>
      <c r="D42" s="118"/>
      <c r="E42" s="120"/>
      <c r="F42" s="120"/>
      <c r="G42" s="111" t="str">
        <f t="shared" si="5"/>
        <v/>
      </c>
      <c r="H42" s="110">
        <f t="shared" si="1"/>
        <v>0</v>
      </c>
      <c r="J42" s="103">
        <f t="shared" si="2"/>
        <v>0</v>
      </c>
      <c r="K42" s="103">
        <f t="shared" si="3"/>
        <v>0</v>
      </c>
      <c r="L42" s="103">
        <f t="shared" si="4"/>
        <v>0</v>
      </c>
      <c r="M42" s="108" t="str">
        <f>IF(OR(F42="",L42=0),"",VLOOKUP(F42,Hoja1!$G$16:$J$19,L42,FALSE))</f>
        <v/>
      </c>
    </row>
    <row r="43" spans="1:13">
      <c r="A43" s="105">
        <v>42</v>
      </c>
      <c r="B43" s="120"/>
      <c r="C43" s="120"/>
      <c r="D43" s="118"/>
      <c r="E43" s="120"/>
      <c r="F43" s="120"/>
      <c r="G43" s="111" t="str">
        <f t="shared" si="5"/>
        <v/>
      </c>
      <c r="H43" s="110">
        <f t="shared" si="1"/>
        <v>0</v>
      </c>
      <c r="J43" s="103">
        <f t="shared" si="2"/>
        <v>0</v>
      </c>
      <c r="K43" s="103">
        <f t="shared" si="3"/>
        <v>0</v>
      </c>
      <c r="L43" s="103">
        <f t="shared" si="4"/>
        <v>0</v>
      </c>
      <c r="M43" s="108" t="str">
        <f>IF(OR(F43="",L43=0),"",VLOOKUP(F43,Hoja1!$G$16:$J$19,L43,FALSE))</f>
        <v/>
      </c>
    </row>
    <row r="44" spans="1:13">
      <c r="A44" s="105">
        <v>43</v>
      </c>
      <c r="B44" s="120"/>
      <c r="C44" s="120"/>
      <c r="D44" s="118"/>
      <c r="E44" s="120"/>
      <c r="F44" s="120"/>
      <c r="G44" s="111" t="str">
        <f t="shared" si="5"/>
        <v/>
      </c>
      <c r="H44" s="110">
        <f t="shared" si="1"/>
        <v>0</v>
      </c>
      <c r="J44" s="103">
        <f t="shared" si="2"/>
        <v>0</v>
      </c>
      <c r="K44" s="103">
        <f t="shared" si="3"/>
        <v>0</v>
      </c>
      <c r="L44" s="103">
        <f t="shared" si="4"/>
        <v>0</v>
      </c>
      <c r="M44" s="108" t="str">
        <f>IF(OR(F44="",L44=0),"",VLOOKUP(F44,Hoja1!$G$16:$J$19,L44,FALSE))</f>
        <v/>
      </c>
    </row>
    <row r="45" spans="1:13">
      <c r="A45" s="105">
        <v>44</v>
      </c>
      <c r="B45" s="120"/>
      <c r="C45" s="120"/>
      <c r="D45" s="118"/>
      <c r="E45" s="120"/>
      <c r="F45" s="120"/>
      <c r="G45" s="111" t="str">
        <f t="shared" si="5"/>
        <v/>
      </c>
      <c r="H45" s="110">
        <f t="shared" si="1"/>
        <v>0</v>
      </c>
      <c r="J45" s="103">
        <f t="shared" si="2"/>
        <v>0</v>
      </c>
      <c r="K45" s="103">
        <f t="shared" si="3"/>
        <v>0</v>
      </c>
      <c r="L45" s="103">
        <f t="shared" si="4"/>
        <v>0</v>
      </c>
      <c r="M45" s="108" t="str">
        <f>IF(OR(F45="",L45=0),"",VLOOKUP(F45,Hoja1!$G$16:$J$19,L45,FALSE))</f>
        <v/>
      </c>
    </row>
    <row r="46" spans="1:13">
      <c r="A46" s="105">
        <v>45</v>
      </c>
      <c r="B46" s="120"/>
      <c r="C46" s="120"/>
      <c r="D46" s="121"/>
      <c r="E46" s="120"/>
      <c r="F46" s="120"/>
      <c r="G46" s="111" t="str">
        <f t="shared" si="5"/>
        <v/>
      </c>
      <c r="H46" s="110">
        <f t="shared" si="1"/>
        <v>0</v>
      </c>
      <c r="J46" s="103">
        <f t="shared" si="2"/>
        <v>0</v>
      </c>
      <c r="K46" s="103">
        <f t="shared" si="3"/>
        <v>0</v>
      </c>
      <c r="L46" s="103">
        <f t="shared" si="4"/>
        <v>0</v>
      </c>
      <c r="M46" s="108" t="str">
        <f>IF(OR(F46="",L46=0),"",VLOOKUP(F46,Hoja1!$G$16:$J$19,L46,FALSE))</f>
        <v/>
      </c>
    </row>
    <row r="47" spans="1:13">
      <c r="A47" s="105">
        <v>46</v>
      </c>
      <c r="B47" s="120"/>
      <c r="C47" s="120"/>
      <c r="D47" s="121"/>
      <c r="E47" s="120"/>
      <c r="F47" s="120"/>
      <c r="G47" s="111" t="str">
        <f t="shared" si="5"/>
        <v/>
      </c>
      <c r="H47" s="110">
        <f t="shared" si="1"/>
        <v>0</v>
      </c>
      <c r="J47" s="103">
        <f t="shared" si="2"/>
        <v>0</v>
      </c>
      <c r="K47" s="103">
        <f t="shared" si="3"/>
        <v>0</v>
      </c>
      <c r="L47" s="103">
        <f t="shared" si="4"/>
        <v>0</v>
      </c>
      <c r="M47" s="108" t="str">
        <f>IF(OR(F47="",L47=0),"",VLOOKUP(F47,Hoja1!$G$16:$J$19,L47,FALSE))</f>
        <v/>
      </c>
    </row>
    <row r="48" spans="1:13">
      <c r="A48" s="105">
        <v>47</v>
      </c>
      <c r="B48" s="120"/>
      <c r="C48" s="120"/>
      <c r="D48" s="121"/>
      <c r="E48" s="120"/>
      <c r="F48" s="120"/>
      <c r="G48" s="111" t="str">
        <f t="shared" si="5"/>
        <v/>
      </c>
      <c r="H48" s="110">
        <f t="shared" si="1"/>
        <v>0</v>
      </c>
      <c r="J48" s="103">
        <f t="shared" si="2"/>
        <v>0</v>
      </c>
      <c r="K48" s="103">
        <f t="shared" si="3"/>
        <v>0</v>
      </c>
      <c r="L48" s="103">
        <f t="shared" si="4"/>
        <v>0</v>
      </c>
      <c r="M48" s="108" t="str">
        <f>IF(OR(F48="",L48=0),"",VLOOKUP(F48,Hoja1!$G$16:$J$19,L48,FALSE))</f>
        <v/>
      </c>
    </row>
    <row r="49" spans="1:13">
      <c r="A49" s="105">
        <v>48</v>
      </c>
      <c r="B49" s="120"/>
      <c r="C49" s="120"/>
      <c r="D49" s="121"/>
      <c r="E49" s="120"/>
      <c r="F49" s="120"/>
      <c r="G49" s="111" t="str">
        <f t="shared" si="5"/>
        <v/>
      </c>
      <c r="H49" s="110">
        <f t="shared" si="1"/>
        <v>0</v>
      </c>
      <c r="J49" s="103">
        <f t="shared" si="2"/>
        <v>0</v>
      </c>
      <c r="K49" s="103">
        <f t="shared" si="3"/>
        <v>0</v>
      </c>
      <c r="L49" s="103">
        <f t="shared" si="4"/>
        <v>0</v>
      </c>
      <c r="M49" s="108" t="str">
        <f>IF(OR(F49="",L49=0),"",VLOOKUP(F49,Hoja1!$G$16:$J$19,L49,FALSE))</f>
        <v/>
      </c>
    </row>
    <row r="50" spans="1:13">
      <c r="A50" s="105">
        <v>49</v>
      </c>
      <c r="B50" s="120"/>
      <c r="C50" s="120"/>
      <c r="D50" s="121"/>
      <c r="E50" s="120"/>
      <c r="F50" s="120"/>
      <c r="G50" s="111" t="str">
        <f t="shared" si="5"/>
        <v/>
      </c>
      <c r="H50" s="110">
        <f t="shared" si="1"/>
        <v>0</v>
      </c>
      <c r="J50" s="103">
        <f t="shared" si="2"/>
        <v>0</v>
      </c>
      <c r="K50" s="103">
        <f t="shared" si="3"/>
        <v>0</v>
      </c>
      <c r="L50" s="103">
        <f t="shared" si="4"/>
        <v>0</v>
      </c>
      <c r="M50" s="108" t="str">
        <f>IF(OR(F50="",L50=0),"",VLOOKUP(F50,Hoja1!$G$16:$J$19,L50,FALSE))</f>
        <v/>
      </c>
    </row>
    <row r="51" spans="1:13">
      <c r="A51" s="105">
        <v>50</v>
      </c>
      <c r="B51" s="120"/>
      <c r="C51" s="120"/>
      <c r="D51" s="121"/>
      <c r="E51" s="120"/>
      <c r="F51" s="120"/>
      <c r="G51" s="111" t="str">
        <f t="shared" si="5"/>
        <v/>
      </c>
      <c r="H51" s="110">
        <f t="shared" si="1"/>
        <v>0</v>
      </c>
      <c r="J51" s="103">
        <f t="shared" si="2"/>
        <v>0</v>
      </c>
      <c r="K51" s="103">
        <f t="shared" si="3"/>
        <v>0</v>
      </c>
      <c r="L51" s="103">
        <f t="shared" si="4"/>
        <v>0</v>
      </c>
      <c r="M51" s="108" t="str">
        <f>IF(OR(F51="",L51=0),"",VLOOKUP(F51,Hoja1!$G$16:$J$19,L51,FALSE))</f>
        <v/>
      </c>
    </row>
    <row r="52" spans="1:13">
      <c r="A52" s="105">
        <v>51</v>
      </c>
      <c r="B52" s="120"/>
      <c r="C52" s="120"/>
      <c r="D52" s="121"/>
      <c r="E52" s="120"/>
      <c r="F52" s="120"/>
      <c r="G52" s="111" t="str">
        <f t="shared" si="5"/>
        <v/>
      </c>
      <c r="H52" s="110">
        <f t="shared" si="1"/>
        <v>0</v>
      </c>
      <c r="J52" s="103">
        <f t="shared" si="2"/>
        <v>0</v>
      </c>
      <c r="K52" s="103">
        <f t="shared" si="3"/>
        <v>0</v>
      </c>
      <c r="L52" s="103">
        <f t="shared" si="4"/>
        <v>0</v>
      </c>
      <c r="M52" s="108" t="str">
        <f>IF(OR(F52="",L52=0),"",VLOOKUP(F52,Hoja1!$G$16:$J$19,L52,FALSE))</f>
        <v/>
      </c>
    </row>
    <row r="53" spans="1:13">
      <c r="A53" s="105">
        <v>52</v>
      </c>
      <c r="B53" s="120"/>
      <c r="C53" s="120"/>
      <c r="D53" s="121"/>
      <c r="E53" s="120"/>
      <c r="F53" s="120"/>
      <c r="G53" s="111" t="str">
        <f t="shared" si="5"/>
        <v/>
      </c>
      <c r="H53" s="110">
        <f t="shared" si="1"/>
        <v>0</v>
      </c>
      <c r="J53" s="103">
        <f t="shared" si="2"/>
        <v>0</v>
      </c>
      <c r="K53" s="103">
        <f t="shared" si="3"/>
        <v>0</v>
      </c>
      <c r="L53" s="103">
        <f t="shared" si="4"/>
        <v>0</v>
      </c>
      <c r="M53" s="108" t="str">
        <f>IF(OR(F53="",L53=0),"",VLOOKUP(F53,Hoja1!$G$16:$J$19,L53,FALSE))</f>
        <v/>
      </c>
    </row>
    <row r="54" spans="1:13">
      <c r="A54" s="105">
        <v>53</v>
      </c>
      <c r="B54" s="120"/>
      <c r="C54" s="120"/>
      <c r="D54" s="121"/>
      <c r="E54" s="120"/>
      <c r="F54" s="120"/>
      <c r="G54" s="111" t="str">
        <f t="shared" si="5"/>
        <v/>
      </c>
      <c r="H54" s="110">
        <f t="shared" si="1"/>
        <v>0</v>
      </c>
      <c r="J54" s="103">
        <f t="shared" si="2"/>
        <v>0</v>
      </c>
      <c r="K54" s="103">
        <f t="shared" si="3"/>
        <v>0</v>
      </c>
      <c r="L54" s="103">
        <f t="shared" si="4"/>
        <v>0</v>
      </c>
      <c r="M54" s="108" t="str">
        <f>IF(OR(F54="",L54=0),"",VLOOKUP(F54,Hoja1!$G$16:$J$19,L54,FALSE))</f>
        <v/>
      </c>
    </row>
    <row r="55" spans="1:13">
      <c r="A55" s="105">
        <v>54</v>
      </c>
      <c r="B55" s="120"/>
      <c r="C55" s="120"/>
      <c r="D55" s="121"/>
      <c r="E55" s="120"/>
      <c r="F55" s="120"/>
      <c r="G55" s="111" t="str">
        <f t="shared" si="5"/>
        <v/>
      </c>
      <c r="H55" s="110">
        <f t="shared" si="1"/>
        <v>0</v>
      </c>
      <c r="J55" s="103">
        <f t="shared" si="2"/>
        <v>0</v>
      </c>
      <c r="K55" s="103">
        <f t="shared" si="3"/>
        <v>0</v>
      </c>
      <c r="L55" s="103">
        <f t="shared" si="4"/>
        <v>0</v>
      </c>
      <c r="M55" s="108" t="str">
        <f>IF(OR(F55="",L55=0),"",VLOOKUP(F55,Hoja1!$G$16:$J$19,L55,FALSE))</f>
        <v/>
      </c>
    </row>
    <row r="56" spans="1:13">
      <c r="A56" s="105">
        <v>55</v>
      </c>
      <c r="B56" s="120"/>
      <c r="C56" s="120"/>
      <c r="D56" s="121"/>
      <c r="E56" s="120"/>
      <c r="F56" s="120"/>
      <c r="G56" s="111" t="str">
        <f t="shared" si="5"/>
        <v/>
      </c>
      <c r="H56" s="110">
        <f t="shared" si="1"/>
        <v>0</v>
      </c>
      <c r="J56" s="103">
        <f t="shared" si="2"/>
        <v>0</v>
      </c>
      <c r="K56" s="103">
        <f t="shared" si="3"/>
        <v>0</v>
      </c>
      <c r="L56" s="103">
        <f t="shared" si="4"/>
        <v>0</v>
      </c>
      <c r="M56" s="108" t="str">
        <f>IF(OR(F56="",L56=0),"",VLOOKUP(F56,Hoja1!$G$16:$J$19,L56,FALSE))</f>
        <v/>
      </c>
    </row>
    <row r="57" spans="1:13">
      <c r="A57" s="105">
        <v>56</v>
      </c>
      <c r="B57" s="120"/>
      <c r="C57" s="120"/>
      <c r="D57" s="121"/>
      <c r="E57" s="120"/>
      <c r="F57" s="120"/>
      <c r="G57" s="111" t="str">
        <f t="shared" si="5"/>
        <v/>
      </c>
      <c r="H57" s="110">
        <f t="shared" si="1"/>
        <v>0</v>
      </c>
      <c r="J57" s="103">
        <f t="shared" si="2"/>
        <v>0</v>
      </c>
      <c r="K57" s="103">
        <f t="shared" si="3"/>
        <v>0</v>
      </c>
      <c r="L57" s="103">
        <f t="shared" si="4"/>
        <v>0</v>
      </c>
      <c r="M57" s="108" t="str">
        <f>IF(OR(F57="",L57=0),"",VLOOKUP(F57,Hoja1!$G$16:$J$19,L57,FALSE))</f>
        <v/>
      </c>
    </row>
    <row r="58" spans="1:13">
      <c r="A58" s="105">
        <v>57</v>
      </c>
      <c r="B58" s="120"/>
      <c r="C58" s="120"/>
      <c r="D58" s="121"/>
      <c r="E58" s="120"/>
      <c r="F58" s="120"/>
      <c r="G58" s="111" t="str">
        <f t="shared" si="5"/>
        <v/>
      </c>
      <c r="H58" s="110">
        <f t="shared" si="1"/>
        <v>0</v>
      </c>
      <c r="J58" s="103">
        <f t="shared" si="2"/>
        <v>0</v>
      </c>
      <c r="K58" s="103">
        <f t="shared" si="3"/>
        <v>0</v>
      </c>
      <c r="L58" s="103">
        <f t="shared" si="4"/>
        <v>0</v>
      </c>
      <c r="M58" s="108" t="str">
        <f>IF(OR(F58="",L58=0),"",VLOOKUP(F58,Hoja1!$G$16:$J$19,L58,FALSE))</f>
        <v/>
      </c>
    </row>
    <row r="59" spans="1:13">
      <c r="A59" s="105">
        <v>58</v>
      </c>
      <c r="B59" s="120"/>
      <c r="C59" s="120"/>
      <c r="D59" s="121"/>
      <c r="E59" s="120"/>
      <c r="F59" s="120"/>
      <c r="G59" s="111" t="str">
        <f t="shared" si="5"/>
        <v/>
      </c>
      <c r="H59" s="110">
        <f t="shared" si="1"/>
        <v>0</v>
      </c>
      <c r="J59" s="103">
        <f t="shared" si="2"/>
        <v>0</v>
      </c>
      <c r="K59" s="103">
        <f t="shared" si="3"/>
        <v>0</v>
      </c>
      <c r="L59" s="103">
        <f t="shared" si="4"/>
        <v>0</v>
      </c>
      <c r="M59" s="108" t="str">
        <f>IF(OR(F59="",L59=0),"",VLOOKUP(F59,Hoja1!$G$16:$J$19,L59,FALSE))</f>
        <v/>
      </c>
    </row>
    <row r="60" spans="1:13">
      <c r="A60" s="105">
        <v>59</v>
      </c>
      <c r="B60" s="120"/>
      <c r="C60" s="120"/>
      <c r="D60" s="121"/>
      <c r="E60" s="120"/>
      <c r="F60" s="120"/>
      <c r="G60" s="111" t="str">
        <f t="shared" si="5"/>
        <v/>
      </c>
      <c r="H60" s="110">
        <f t="shared" si="1"/>
        <v>0</v>
      </c>
      <c r="J60" s="103">
        <f t="shared" si="2"/>
        <v>0</v>
      </c>
      <c r="K60" s="103">
        <f t="shared" si="3"/>
        <v>0</v>
      </c>
      <c r="L60" s="103">
        <f t="shared" si="4"/>
        <v>0</v>
      </c>
      <c r="M60" s="108" t="str">
        <f>IF(OR(F60="",L60=0),"",VLOOKUP(F60,Hoja1!$G$16:$J$19,L60,FALSE))</f>
        <v/>
      </c>
    </row>
    <row r="61" spans="1:13">
      <c r="A61" s="105">
        <v>60</v>
      </c>
      <c r="B61" s="120"/>
      <c r="C61" s="120"/>
      <c r="D61" s="121"/>
      <c r="E61" s="120"/>
      <c r="F61" s="120"/>
      <c r="G61" s="111" t="str">
        <f t="shared" si="5"/>
        <v/>
      </c>
      <c r="H61" s="110">
        <f t="shared" si="1"/>
        <v>0</v>
      </c>
      <c r="J61" s="103">
        <f t="shared" si="2"/>
        <v>0</v>
      </c>
      <c r="K61" s="103">
        <f t="shared" si="3"/>
        <v>0</v>
      </c>
      <c r="L61" s="103">
        <f t="shared" si="4"/>
        <v>0</v>
      </c>
      <c r="M61" s="108" t="str">
        <f>IF(OR(F61="",L61=0),"",VLOOKUP(F61,Hoja1!$G$16:$J$19,L61,FALSE))</f>
        <v/>
      </c>
    </row>
    <row r="62" spans="1:13">
      <c r="A62" s="105">
        <v>61</v>
      </c>
      <c r="B62" s="120"/>
      <c r="C62" s="120"/>
      <c r="D62" s="121"/>
      <c r="E62" s="120"/>
      <c r="F62" s="120"/>
      <c r="G62" s="111" t="str">
        <f t="shared" si="5"/>
        <v/>
      </c>
      <c r="H62" s="110">
        <f t="shared" si="1"/>
        <v>0</v>
      </c>
      <c r="J62" s="103">
        <f t="shared" si="2"/>
        <v>0</v>
      </c>
      <c r="K62" s="103">
        <f t="shared" si="3"/>
        <v>0</v>
      </c>
      <c r="L62" s="103">
        <f t="shared" si="4"/>
        <v>0</v>
      </c>
      <c r="M62" s="108" t="str">
        <f>IF(OR(F62="",L62=0),"",VLOOKUP(F62,Hoja1!$G$16:$J$19,L62,FALSE))</f>
        <v/>
      </c>
    </row>
    <row r="63" spans="1:13">
      <c r="A63" s="105">
        <v>62</v>
      </c>
      <c r="B63" s="120"/>
      <c r="C63" s="120"/>
      <c r="D63" s="121"/>
      <c r="E63" s="120"/>
      <c r="F63" s="120"/>
      <c r="G63" s="111" t="str">
        <f t="shared" si="5"/>
        <v/>
      </c>
      <c r="H63" s="110">
        <f t="shared" si="1"/>
        <v>0</v>
      </c>
      <c r="J63" s="103">
        <f t="shared" si="2"/>
        <v>0</v>
      </c>
      <c r="K63" s="103">
        <f t="shared" si="3"/>
        <v>0</v>
      </c>
      <c r="L63" s="103">
        <f t="shared" si="4"/>
        <v>0</v>
      </c>
      <c r="M63" s="108" t="str">
        <f>IF(OR(F63="",L63=0),"",VLOOKUP(F63,Hoja1!$G$16:$J$19,L63,FALSE))</f>
        <v/>
      </c>
    </row>
    <row r="64" spans="1:13">
      <c r="A64" s="105">
        <v>63</v>
      </c>
      <c r="B64" s="120"/>
      <c r="C64" s="120"/>
      <c r="D64" s="121"/>
      <c r="E64" s="120"/>
      <c r="F64" s="120"/>
      <c r="G64" s="111" t="str">
        <f t="shared" si="5"/>
        <v/>
      </c>
      <c r="H64" s="110">
        <f t="shared" si="1"/>
        <v>0</v>
      </c>
      <c r="J64" s="103">
        <f t="shared" si="2"/>
        <v>0</v>
      </c>
      <c r="K64" s="103">
        <f t="shared" si="3"/>
        <v>0</v>
      </c>
      <c r="L64" s="103">
        <f t="shared" si="4"/>
        <v>0</v>
      </c>
      <c r="M64" s="108" t="str">
        <f>IF(OR(F64="",L64=0),"",VLOOKUP(F64,Hoja1!$G$16:$J$19,L64,FALSE))</f>
        <v/>
      </c>
    </row>
    <row r="65" spans="1:13">
      <c r="A65" s="105">
        <v>64</v>
      </c>
      <c r="B65" s="120"/>
      <c r="C65" s="120"/>
      <c r="D65" s="121"/>
      <c r="E65" s="120"/>
      <c r="F65" s="120"/>
      <c r="G65" s="111" t="str">
        <f t="shared" si="5"/>
        <v/>
      </c>
      <c r="H65" s="110">
        <f t="shared" si="1"/>
        <v>0</v>
      </c>
      <c r="J65" s="103">
        <f t="shared" si="2"/>
        <v>0</v>
      </c>
      <c r="K65" s="103">
        <f t="shared" si="3"/>
        <v>0</v>
      </c>
      <c r="L65" s="103">
        <f t="shared" si="4"/>
        <v>0</v>
      </c>
      <c r="M65" s="108" t="str">
        <f>IF(OR(F65="",L65=0),"",VLOOKUP(F65,Hoja1!$G$16:$J$19,L65,FALSE))</f>
        <v/>
      </c>
    </row>
    <row r="66" spans="1:13">
      <c r="A66" s="105">
        <v>65</v>
      </c>
      <c r="B66" s="120"/>
      <c r="C66" s="120"/>
      <c r="D66" s="121"/>
      <c r="E66" s="120"/>
      <c r="F66" s="120"/>
      <c r="G66" s="111" t="str">
        <f t="shared" si="5"/>
        <v/>
      </c>
      <c r="H66" s="110">
        <f t="shared" si="1"/>
        <v>0</v>
      </c>
      <c r="J66" s="103">
        <f t="shared" si="2"/>
        <v>0</v>
      </c>
      <c r="K66" s="103">
        <f t="shared" si="3"/>
        <v>0</v>
      </c>
      <c r="L66" s="103">
        <f t="shared" si="4"/>
        <v>0</v>
      </c>
      <c r="M66" s="108" t="str">
        <f>IF(OR(F66="",L66=0),"",VLOOKUP(F66,Hoja1!$G$16:$J$19,L66,FALSE))</f>
        <v/>
      </c>
    </row>
    <row r="67" spans="1:13">
      <c r="A67" s="105">
        <v>66</v>
      </c>
      <c r="B67" s="120"/>
      <c r="C67" s="120"/>
      <c r="D67" s="121"/>
      <c r="E67" s="120"/>
      <c r="F67" s="120"/>
      <c r="G67" s="111" t="str">
        <f t="shared" ref="G67:G98" si="6">IF(OR(F67="",D67=""),"",$G$2)</f>
        <v/>
      </c>
      <c r="H67" s="110">
        <f t="shared" ref="H67:H130" si="7">IF(E67="", 0, IF(M67="",0,E67*M67))</f>
        <v>0</v>
      </c>
      <c r="J67" s="103">
        <f t="shared" ref="J67:J130" si="8">IF(OR(D67="",G67=""),0,IF(D67=G67,1, IF(D67&gt;G67,0,G67-D67)))</f>
        <v>0</v>
      </c>
      <c r="K67" s="103">
        <f t="shared" ref="K67:K130" si="9">J67/365.25</f>
        <v>0</v>
      </c>
      <c r="L67" s="103">
        <f t="shared" ref="L67:L130" si="10">IF(K67=0,0,IF(K67&lt;=5,2,IF(K67&lt;=10,3,4)))</f>
        <v>0</v>
      </c>
      <c r="M67" s="108" t="str">
        <f>IF(OR(F67="",L67=0),"",VLOOKUP(F67,Hoja1!$G$16:$J$19,L67,FALSE))</f>
        <v/>
      </c>
    </row>
    <row r="68" spans="1:13">
      <c r="A68" s="105">
        <v>67</v>
      </c>
      <c r="B68" s="120"/>
      <c r="C68" s="120"/>
      <c r="D68" s="121"/>
      <c r="E68" s="120"/>
      <c r="F68" s="120"/>
      <c r="G68" s="111" t="str">
        <f t="shared" si="6"/>
        <v/>
      </c>
      <c r="H68" s="110">
        <f t="shared" si="7"/>
        <v>0</v>
      </c>
      <c r="J68" s="103">
        <f t="shared" si="8"/>
        <v>0</v>
      </c>
      <c r="K68" s="103">
        <f t="shared" si="9"/>
        <v>0</v>
      </c>
      <c r="L68" s="103">
        <f t="shared" si="10"/>
        <v>0</v>
      </c>
      <c r="M68" s="108" t="str">
        <f>IF(OR(F68="",L68=0),"",VLOOKUP(F68,Hoja1!$G$16:$J$19,L68,FALSE))</f>
        <v/>
      </c>
    </row>
    <row r="69" spans="1:13">
      <c r="A69" s="105">
        <v>68</v>
      </c>
      <c r="B69" s="120"/>
      <c r="C69" s="120"/>
      <c r="D69" s="121"/>
      <c r="E69" s="120"/>
      <c r="F69" s="120"/>
      <c r="G69" s="111" t="str">
        <f t="shared" si="6"/>
        <v/>
      </c>
      <c r="H69" s="110">
        <f t="shared" si="7"/>
        <v>0</v>
      </c>
      <c r="J69" s="103">
        <f t="shared" si="8"/>
        <v>0</v>
      </c>
      <c r="K69" s="103">
        <f t="shared" si="9"/>
        <v>0</v>
      </c>
      <c r="L69" s="103">
        <f t="shared" si="10"/>
        <v>0</v>
      </c>
      <c r="M69" s="108" t="str">
        <f>IF(OR(F69="",L69=0),"",VLOOKUP(F69,Hoja1!$G$16:$J$19,L69,FALSE))</f>
        <v/>
      </c>
    </row>
    <row r="70" spans="1:13">
      <c r="A70" s="105">
        <v>69</v>
      </c>
      <c r="B70" s="120"/>
      <c r="C70" s="120"/>
      <c r="D70" s="121"/>
      <c r="E70" s="120"/>
      <c r="F70" s="120"/>
      <c r="G70" s="111" t="str">
        <f t="shared" si="6"/>
        <v/>
      </c>
      <c r="H70" s="110">
        <f t="shared" si="7"/>
        <v>0</v>
      </c>
      <c r="J70" s="103">
        <f t="shared" si="8"/>
        <v>0</v>
      </c>
      <c r="K70" s="103">
        <f t="shared" si="9"/>
        <v>0</v>
      </c>
      <c r="L70" s="103">
        <f t="shared" si="10"/>
        <v>0</v>
      </c>
      <c r="M70" s="108" t="str">
        <f>IF(OR(F70="",L70=0),"",VLOOKUP(F70,Hoja1!$G$16:$J$19,L70,FALSE))</f>
        <v/>
      </c>
    </row>
    <row r="71" spans="1:13">
      <c r="A71" s="105">
        <v>70</v>
      </c>
      <c r="B71" s="120"/>
      <c r="C71" s="120"/>
      <c r="D71" s="121"/>
      <c r="E71" s="120"/>
      <c r="F71" s="120"/>
      <c r="G71" s="111" t="str">
        <f t="shared" si="6"/>
        <v/>
      </c>
      <c r="H71" s="110">
        <f t="shared" si="7"/>
        <v>0</v>
      </c>
      <c r="J71" s="103">
        <f t="shared" si="8"/>
        <v>0</v>
      </c>
      <c r="K71" s="103">
        <f t="shared" si="9"/>
        <v>0</v>
      </c>
      <c r="L71" s="103">
        <f t="shared" si="10"/>
        <v>0</v>
      </c>
      <c r="M71" s="108" t="str">
        <f>IF(OR(F71="",L71=0),"",VLOOKUP(F71,Hoja1!$G$16:$J$19,L71,FALSE))</f>
        <v/>
      </c>
    </row>
    <row r="72" spans="1:13">
      <c r="A72" s="105">
        <v>71</v>
      </c>
      <c r="B72" s="120"/>
      <c r="C72" s="120"/>
      <c r="D72" s="121"/>
      <c r="E72" s="120"/>
      <c r="F72" s="120"/>
      <c r="G72" s="111" t="str">
        <f t="shared" si="6"/>
        <v/>
      </c>
      <c r="H72" s="110">
        <f t="shared" si="7"/>
        <v>0</v>
      </c>
      <c r="J72" s="103">
        <f t="shared" si="8"/>
        <v>0</v>
      </c>
      <c r="K72" s="103">
        <f t="shared" si="9"/>
        <v>0</v>
      </c>
      <c r="L72" s="103">
        <f t="shared" si="10"/>
        <v>0</v>
      </c>
      <c r="M72" s="108" t="str">
        <f>IF(OR(F72="",L72=0),"",VLOOKUP(F72,Hoja1!$G$16:$J$19,L72,FALSE))</f>
        <v/>
      </c>
    </row>
    <row r="73" spans="1:13">
      <c r="A73" s="105">
        <v>72</v>
      </c>
      <c r="B73" s="120"/>
      <c r="C73" s="120"/>
      <c r="D73" s="121"/>
      <c r="E73" s="120"/>
      <c r="F73" s="120"/>
      <c r="G73" s="111" t="str">
        <f t="shared" si="6"/>
        <v/>
      </c>
      <c r="H73" s="110">
        <f t="shared" si="7"/>
        <v>0</v>
      </c>
      <c r="J73" s="103">
        <f t="shared" si="8"/>
        <v>0</v>
      </c>
      <c r="K73" s="103">
        <f t="shared" si="9"/>
        <v>0</v>
      </c>
      <c r="L73" s="103">
        <f t="shared" si="10"/>
        <v>0</v>
      </c>
      <c r="M73" s="108" t="str">
        <f>IF(OR(F73="",L73=0),"",VLOOKUP(F73,Hoja1!$G$16:$J$19,L73,FALSE))</f>
        <v/>
      </c>
    </row>
    <row r="74" spans="1:13">
      <c r="A74" s="105">
        <v>73</v>
      </c>
      <c r="B74" s="120"/>
      <c r="C74" s="120"/>
      <c r="D74" s="121"/>
      <c r="E74" s="120"/>
      <c r="F74" s="120"/>
      <c r="G74" s="111" t="str">
        <f t="shared" si="6"/>
        <v/>
      </c>
      <c r="H74" s="110">
        <f t="shared" si="7"/>
        <v>0</v>
      </c>
      <c r="J74" s="103">
        <f t="shared" si="8"/>
        <v>0</v>
      </c>
      <c r="K74" s="103">
        <f t="shared" si="9"/>
        <v>0</v>
      </c>
      <c r="L74" s="103">
        <f t="shared" si="10"/>
        <v>0</v>
      </c>
      <c r="M74" s="108" t="str">
        <f>IF(OR(F74="",L74=0),"",VLOOKUP(F74,Hoja1!$G$16:$J$19,L74,FALSE))</f>
        <v/>
      </c>
    </row>
    <row r="75" spans="1:13">
      <c r="A75" s="105">
        <v>74</v>
      </c>
      <c r="B75" s="120"/>
      <c r="C75" s="120"/>
      <c r="D75" s="121"/>
      <c r="E75" s="120"/>
      <c r="F75" s="120"/>
      <c r="G75" s="111" t="str">
        <f t="shared" si="6"/>
        <v/>
      </c>
      <c r="H75" s="110">
        <f t="shared" si="7"/>
        <v>0</v>
      </c>
      <c r="J75" s="103">
        <f t="shared" si="8"/>
        <v>0</v>
      </c>
      <c r="K75" s="103">
        <f t="shared" si="9"/>
        <v>0</v>
      </c>
      <c r="L75" s="103">
        <f t="shared" si="10"/>
        <v>0</v>
      </c>
      <c r="M75" s="108" t="str">
        <f>IF(OR(F75="",L75=0),"",VLOOKUP(F75,Hoja1!$G$16:$J$19,L75,FALSE))</f>
        <v/>
      </c>
    </row>
    <row r="76" spans="1:13">
      <c r="A76" s="105">
        <v>75</v>
      </c>
      <c r="B76" s="120"/>
      <c r="C76" s="120"/>
      <c r="D76" s="121"/>
      <c r="E76" s="120"/>
      <c r="F76" s="120"/>
      <c r="G76" s="111" t="str">
        <f t="shared" si="6"/>
        <v/>
      </c>
      <c r="H76" s="110">
        <f t="shared" si="7"/>
        <v>0</v>
      </c>
      <c r="J76" s="103">
        <f t="shared" si="8"/>
        <v>0</v>
      </c>
      <c r="K76" s="103">
        <f t="shared" si="9"/>
        <v>0</v>
      </c>
      <c r="L76" s="103">
        <f t="shared" si="10"/>
        <v>0</v>
      </c>
      <c r="M76" s="108" t="str">
        <f>IF(OR(F76="",L76=0),"",VLOOKUP(F76,Hoja1!$G$16:$J$19,L76,FALSE))</f>
        <v/>
      </c>
    </row>
    <row r="77" spans="1:13">
      <c r="A77" s="105">
        <v>76</v>
      </c>
      <c r="B77" s="120"/>
      <c r="C77" s="120"/>
      <c r="D77" s="121"/>
      <c r="E77" s="120"/>
      <c r="F77" s="120"/>
      <c r="G77" s="111" t="str">
        <f t="shared" si="6"/>
        <v/>
      </c>
      <c r="H77" s="110">
        <f t="shared" si="7"/>
        <v>0</v>
      </c>
      <c r="J77" s="103">
        <f t="shared" si="8"/>
        <v>0</v>
      </c>
      <c r="K77" s="103">
        <f t="shared" si="9"/>
        <v>0</v>
      </c>
      <c r="L77" s="103">
        <f t="shared" si="10"/>
        <v>0</v>
      </c>
      <c r="M77" s="108" t="str">
        <f>IF(OR(F77="",L77=0),"",VLOOKUP(F77,Hoja1!$G$16:$J$19,L77,FALSE))</f>
        <v/>
      </c>
    </row>
    <row r="78" spans="1:13">
      <c r="A78" s="105">
        <v>77</v>
      </c>
      <c r="B78" s="120"/>
      <c r="C78" s="120"/>
      <c r="D78" s="121"/>
      <c r="E78" s="120"/>
      <c r="F78" s="120"/>
      <c r="G78" s="111" t="str">
        <f t="shared" si="6"/>
        <v/>
      </c>
      <c r="H78" s="110">
        <f t="shared" si="7"/>
        <v>0</v>
      </c>
      <c r="J78" s="103">
        <f t="shared" si="8"/>
        <v>0</v>
      </c>
      <c r="K78" s="103">
        <f t="shared" si="9"/>
        <v>0</v>
      </c>
      <c r="L78" s="103">
        <f t="shared" si="10"/>
        <v>0</v>
      </c>
      <c r="M78" s="108" t="str">
        <f>IF(OR(F78="",L78=0),"",VLOOKUP(F78,Hoja1!$G$16:$J$19,L78,FALSE))</f>
        <v/>
      </c>
    </row>
    <row r="79" spans="1:13">
      <c r="A79" s="105">
        <v>78</v>
      </c>
      <c r="B79" s="120"/>
      <c r="C79" s="120"/>
      <c r="D79" s="121"/>
      <c r="E79" s="120"/>
      <c r="F79" s="120"/>
      <c r="G79" s="111" t="str">
        <f t="shared" si="6"/>
        <v/>
      </c>
      <c r="H79" s="110">
        <f t="shared" si="7"/>
        <v>0</v>
      </c>
      <c r="J79" s="103">
        <f t="shared" si="8"/>
        <v>0</v>
      </c>
      <c r="K79" s="103">
        <f t="shared" si="9"/>
        <v>0</v>
      </c>
      <c r="L79" s="103">
        <f t="shared" si="10"/>
        <v>0</v>
      </c>
      <c r="M79" s="108" t="str">
        <f>IF(OR(F79="",L79=0),"",VLOOKUP(F79,Hoja1!$G$16:$J$19,L79,FALSE))</f>
        <v/>
      </c>
    </row>
    <row r="80" spans="1:13">
      <c r="A80" s="105">
        <v>79</v>
      </c>
      <c r="B80" s="120"/>
      <c r="C80" s="120"/>
      <c r="D80" s="121"/>
      <c r="E80" s="120"/>
      <c r="F80" s="120"/>
      <c r="G80" s="111" t="str">
        <f t="shared" si="6"/>
        <v/>
      </c>
      <c r="H80" s="110">
        <f t="shared" si="7"/>
        <v>0</v>
      </c>
      <c r="J80" s="103">
        <f t="shared" si="8"/>
        <v>0</v>
      </c>
      <c r="K80" s="103">
        <f t="shared" si="9"/>
        <v>0</v>
      </c>
      <c r="L80" s="103">
        <f t="shared" si="10"/>
        <v>0</v>
      </c>
      <c r="M80" s="108" t="str">
        <f>IF(OR(F80="",L80=0),"",VLOOKUP(F80,Hoja1!$G$16:$J$19,L80,FALSE))</f>
        <v/>
      </c>
    </row>
    <row r="81" spans="1:13">
      <c r="A81" s="105">
        <v>80</v>
      </c>
      <c r="B81" s="120"/>
      <c r="C81" s="120"/>
      <c r="D81" s="121"/>
      <c r="E81" s="120"/>
      <c r="F81" s="120"/>
      <c r="G81" s="111" t="str">
        <f t="shared" si="6"/>
        <v/>
      </c>
      <c r="H81" s="110">
        <f t="shared" si="7"/>
        <v>0</v>
      </c>
      <c r="J81" s="103">
        <f t="shared" si="8"/>
        <v>0</v>
      </c>
      <c r="K81" s="103">
        <f t="shared" si="9"/>
        <v>0</v>
      </c>
      <c r="L81" s="103">
        <f t="shared" si="10"/>
        <v>0</v>
      </c>
      <c r="M81" s="108" t="str">
        <f>IF(OR(F81="",L81=0),"",VLOOKUP(F81,Hoja1!$G$16:$J$19,L81,FALSE))</f>
        <v/>
      </c>
    </row>
    <row r="82" spans="1:13">
      <c r="A82" s="105">
        <v>81</v>
      </c>
      <c r="B82" s="120"/>
      <c r="C82" s="120"/>
      <c r="D82" s="121"/>
      <c r="E82" s="120"/>
      <c r="F82" s="120"/>
      <c r="G82" s="111" t="str">
        <f t="shared" si="6"/>
        <v/>
      </c>
      <c r="H82" s="110">
        <f t="shared" si="7"/>
        <v>0</v>
      </c>
      <c r="J82" s="103">
        <f t="shared" si="8"/>
        <v>0</v>
      </c>
      <c r="K82" s="103">
        <f t="shared" si="9"/>
        <v>0</v>
      </c>
      <c r="L82" s="103">
        <f t="shared" si="10"/>
        <v>0</v>
      </c>
      <c r="M82" s="108" t="str">
        <f>IF(OR(F82="",L82=0),"",VLOOKUP(F82,Hoja1!$G$16:$J$19,L82,FALSE))</f>
        <v/>
      </c>
    </row>
    <row r="83" spans="1:13">
      <c r="A83" s="105">
        <v>82</v>
      </c>
      <c r="B83" s="120"/>
      <c r="C83" s="120"/>
      <c r="D83" s="121"/>
      <c r="E83" s="120"/>
      <c r="F83" s="120"/>
      <c r="G83" s="111" t="str">
        <f t="shared" si="6"/>
        <v/>
      </c>
      <c r="H83" s="110">
        <f t="shared" si="7"/>
        <v>0</v>
      </c>
      <c r="J83" s="103">
        <f t="shared" si="8"/>
        <v>0</v>
      </c>
      <c r="K83" s="103">
        <f t="shared" si="9"/>
        <v>0</v>
      </c>
      <c r="L83" s="103">
        <f t="shared" si="10"/>
        <v>0</v>
      </c>
      <c r="M83" s="108" t="str">
        <f>IF(OR(F83="",L83=0),"",VLOOKUP(F83,Hoja1!$G$16:$J$19,L83,FALSE))</f>
        <v/>
      </c>
    </row>
    <row r="84" spans="1:13">
      <c r="A84" s="105">
        <v>83</v>
      </c>
      <c r="B84" s="120"/>
      <c r="C84" s="120"/>
      <c r="D84" s="121"/>
      <c r="E84" s="120"/>
      <c r="F84" s="120"/>
      <c r="G84" s="111" t="str">
        <f t="shared" si="6"/>
        <v/>
      </c>
      <c r="H84" s="110">
        <f t="shared" si="7"/>
        <v>0</v>
      </c>
      <c r="J84" s="103">
        <f t="shared" si="8"/>
        <v>0</v>
      </c>
      <c r="K84" s="103">
        <f t="shared" si="9"/>
        <v>0</v>
      </c>
      <c r="L84" s="103">
        <f t="shared" si="10"/>
        <v>0</v>
      </c>
      <c r="M84" s="108" t="str">
        <f>IF(OR(F84="",L84=0),"",VLOOKUP(F84,Hoja1!$G$16:$J$19,L84,FALSE))</f>
        <v/>
      </c>
    </row>
    <row r="85" spans="1:13">
      <c r="A85" s="105">
        <v>84</v>
      </c>
      <c r="B85" s="120"/>
      <c r="C85" s="120"/>
      <c r="D85" s="121"/>
      <c r="E85" s="120"/>
      <c r="F85" s="120"/>
      <c r="G85" s="111" t="str">
        <f t="shared" si="6"/>
        <v/>
      </c>
      <c r="H85" s="110">
        <f t="shared" si="7"/>
        <v>0</v>
      </c>
      <c r="J85" s="103">
        <f t="shared" si="8"/>
        <v>0</v>
      </c>
      <c r="K85" s="103">
        <f t="shared" si="9"/>
        <v>0</v>
      </c>
      <c r="L85" s="103">
        <f t="shared" si="10"/>
        <v>0</v>
      </c>
      <c r="M85" s="108" t="str">
        <f>IF(OR(F85="",L85=0),"",VLOOKUP(F85,Hoja1!$G$16:$J$19,L85,FALSE))</f>
        <v/>
      </c>
    </row>
    <row r="86" spans="1:13">
      <c r="A86" s="105">
        <v>85</v>
      </c>
      <c r="B86" s="120"/>
      <c r="C86" s="120"/>
      <c r="D86" s="121"/>
      <c r="E86" s="120"/>
      <c r="F86" s="120"/>
      <c r="G86" s="111" t="str">
        <f t="shared" si="6"/>
        <v/>
      </c>
      <c r="H86" s="110">
        <f t="shared" si="7"/>
        <v>0</v>
      </c>
      <c r="J86" s="103">
        <f t="shared" si="8"/>
        <v>0</v>
      </c>
      <c r="K86" s="103">
        <f t="shared" si="9"/>
        <v>0</v>
      </c>
      <c r="L86" s="103">
        <f t="shared" si="10"/>
        <v>0</v>
      </c>
      <c r="M86" s="108" t="str">
        <f>IF(OR(F86="",L86=0),"",VLOOKUP(F86,Hoja1!$G$16:$J$19,L86,FALSE))</f>
        <v/>
      </c>
    </row>
    <row r="87" spans="1:13">
      <c r="A87" s="105">
        <v>86</v>
      </c>
      <c r="B87" s="120"/>
      <c r="C87" s="120"/>
      <c r="D87" s="121"/>
      <c r="E87" s="120"/>
      <c r="F87" s="120"/>
      <c r="G87" s="111" t="str">
        <f t="shared" si="6"/>
        <v/>
      </c>
      <c r="H87" s="110">
        <f t="shared" si="7"/>
        <v>0</v>
      </c>
      <c r="J87" s="103">
        <f t="shared" si="8"/>
        <v>0</v>
      </c>
      <c r="K87" s="103">
        <f t="shared" si="9"/>
        <v>0</v>
      </c>
      <c r="L87" s="103">
        <f t="shared" si="10"/>
        <v>0</v>
      </c>
      <c r="M87" s="108" t="str">
        <f>IF(OR(F87="",L87=0),"",VLOOKUP(F87,Hoja1!$G$16:$J$19,L87,FALSE))</f>
        <v/>
      </c>
    </row>
    <row r="88" spans="1:13">
      <c r="A88" s="105">
        <v>87</v>
      </c>
      <c r="B88" s="120"/>
      <c r="C88" s="120"/>
      <c r="D88" s="121"/>
      <c r="E88" s="120"/>
      <c r="F88" s="120"/>
      <c r="G88" s="111" t="str">
        <f t="shared" si="6"/>
        <v/>
      </c>
      <c r="H88" s="110">
        <f t="shared" si="7"/>
        <v>0</v>
      </c>
      <c r="J88" s="103">
        <f t="shared" si="8"/>
        <v>0</v>
      </c>
      <c r="K88" s="103">
        <f t="shared" si="9"/>
        <v>0</v>
      </c>
      <c r="L88" s="103">
        <f t="shared" si="10"/>
        <v>0</v>
      </c>
      <c r="M88" s="108" t="str">
        <f>IF(OR(F88="",L88=0),"",VLOOKUP(F88,Hoja1!$G$16:$J$19,L88,FALSE))</f>
        <v/>
      </c>
    </row>
    <row r="89" spans="1:13">
      <c r="A89" s="105">
        <v>88</v>
      </c>
      <c r="B89" s="120"/>
      <c r="C89" s="120"/>
      <c r="D89" s="121"/>
      <c r="E89" s="120"/>
      <c r="F89" s="120"/>
      <c r="G89" s="111" t="str">
        <f t="shared" si="6"/>
        <v/>
      </c>
      <c r="H89" s="110">
        <f t="shared" si="7"/>
        <v>0</v>
      </c>
      <c r="J89" s="103">
        <f t="shared" si="8"/>
        <v>0</v>
      </c>
      <c r="K89" s="103">
        <f t="shared" si="9"/>
        <v>0</v>
      </c>
      <c r="L89" s="103">
        <f t="shared" si="10"/>
        <v>0</v>
      </c>
      <c r="M89" s="108" t="str">
        <f>IF(OR(F89="",L89=0),"",VLOOKUP(F89,Hoja1!$G$16:$J$19,L89,FALSE))</f>
        <v/>
      </c>
    </row>
    <row r="90" spans="1:13">
      <c r="A90" s="105">
        <v>89</v>
      </c>
      <c r="B90" s="120"/>
      <c r="C90" s="120"/>
      <c r="D90" s="121"/>
      <c r="E90" s="120"/>
      <c r="F90" s="120"/>
      <c r="G90" s="111" t="str">
        <f t="shared" si="6"/>
        <v/>
      </c>
      <c r="H90" s="110">
        <f t="shared" si="7"/>
        <v>0</v>
      </c>
      <c r="J90" s="103">
        <f t="shared" si="8"/>
        <v>0</v>
      </c>
      <c r="K90" s="103">
        <f t="shared" si="9"/>
        <v>0</v>
      </c>
      <c r="L90" s="103">
        <f t="shared" si="10"/>
        <v>0</v>
      </c>
      <c r="M90" s="108" t="str">
        <f>IF(OR(F90="",L90=0),"",VLOOKUP(F90,Hoja1!$G$16:$J$19,L90,FALSE))</f>
        <v/>
      </c>
    </row>
    <row r="91" spans="1:13">
      <c r="A91" s="105">
        <v>90</v>
      </c>
      <c r="B91" s="120"/>
      <c r="C91" s="120"/>
      <c r="D91" s="121"/>
      <c r="E91" s="120"/>
      <c r="F91" s="120"/>
      <c r="G91" s="111" t="str">
        <f t="shared" si="6"/>
        <v/>
      </c>
      <c r="H91" s="110">
        <f t="shared" si="7"/>
        <v>0</v>
      </c>
      <c r="J91" s="103">
        <f t="shared" si="8"/>
        <v>0</v>
      </c>
      <c r="K91" s="103">
        <f t="shared" si="9"/>
        <v>0</v>
      </c>
      <c r="L91" s="103">
        <f t="shared" si="10"/>
        <v>0</v>
      </c>
      <c r="M91" s="108" t="str">
        <f>IF(OR(F91="",L91=0),"",VLOOKUP(F91,Hoja1!$G$16:$J$19,L91,FALSE))</f>
        <v/>
      </c>
    </row>
    <row r="92" spans="1:13">
      <c r="A92" s="105">
        <v>91</v>
      </c>
      <c r="B92" s="120"/>
      <c r="C92" s="120"/>
      <c r="D92" s="121"/>
      <c r="E92" s="120"/>
      <c r="F92" s="120"/>
      <c r="G92" s="111" t="str">
        <f t="shared" si="6"/>
        <v/>
      </c>
      <c r="H92" s="110">
        <f t="shared" si="7"/>
        <v>0</v>
      </c>
      <c r="J92" s="103">
        <f t="shared" si="8"/>
        <v>0</v>
      </c>
      <c r="K92" s="103">
        <f t="shared" si="9"/>
        <v>0</v>
      </c>
      <c r="L92" s="103">
        <f t="shared" si="10"/>
        <v>0</v>
      </c>
      <c r="M92" s="108" t="str">
        <f>IF(OR(F92="",L92=0),"",VLOOKUP(F92,Hoja1!$G$16:$J$19,L92,FALSE))</f>
        <v/>
      </c>
    </row>
    <row r="93" spans="1:13">
      <c r="A93" s="105">
        <v>92</v>
      </c>
      <c r="B93" s="120"/>
      <c r="C93" s="120"/>
      <c r="D93" s="121"/>
      <c r="E93" s="120"/>
      <c r="F93" s="120"/>
      <c r="G93" s="111" t="str">
        <f t="shared" si="6"/>
        <v/>
      </c>
      <c r="H93" s="110">
        <f t="shared" si="7"/>
        <v>0</v>
      </c>
      <c r="J93" s="103">
        <f t="shared" si="8"/>
        <v>0</v>
      </c>
      <c r="K93" s="103">
        <f t="shared" si="9"/>
        <v>0</v>
      </c>
      <c r="L93" s="103">
        <f t="shared" si="10"/>
        <v>0</v>
      </c>
      <c r="M93" s="108" t="str">
        <f>IF(OR(F93="",L93=0),"",VLOOKUP(F93,Hoja1!$G$16:$J$19,L93,FALSE))</f>
        <v/>
      </c>
    </row>
    <row r="94" spans="1:13">
      <c r="A94" s="105">
        <v>93</v>
      </c>
      <c r="B94" s="120"/>
      <c r="C94" s="120"/>
      <c r="D94" s="121"/>
      <c r="E94" s="120"/>
      <c r="F94" s="120"/>
      <c r="G94" s="111" t="str">
        <f t="shared" si="6"/>
        <v/>
      </c>
      <c r="H94" s="110">
        <f t="shared" si="7"/>
        <v>0</v>
      </c>
      <c r="J94" s="103">
        <f t="shared" si="8"/>
        <v>0</v>
      </c>
      <c r="K94" s="103">
        <f t="shared" si="9"/>
        <v>0</v>
      </c>
      <c r="L94" s="103">
        <f t="shared" si="10"/>
        <v>0</v>
      </c>
      <c r="M94" s="108" t="str">
        <f>IF(OR(F94="",L94=0),"",VLOOKUP(F94,Hoja1!$G$16:$J$19,L94,FALSE))</f>
        <v/>
      </c>
    </row>
    <row r="95" spans="1:13">
      <c r="A95" s="105">
        <v>94</v>
      </c>
      <c r="B95" s="120"/>
      <c r="C95" s="120"/>
      <c r="D95" s="121"/>
      <c r="E95" s="120"/>
      <c r="F95" s="120"/>
      <c r="G95" s="111" t="str">
        <f t="shared" si="6"/>
        <v/>
      </c>
      <c r="H95" s="110">
        <f t="shared" si="7"/>
        <v>0</v>
      </c>
      <c r="J95" s="103">
        <f t="shared" si="8"/>
        <v>0</v>
      </c>
      <c r="K95" s="103">
        <f t="shared" si="9"/>
        <v>0</v>
      </c>
      <c r="L95" s="103">
        <f t="shared" si="10"/>
        <v>0</v>
      </c>
      <c r="M95" s="108" t="str">
        <f>IF(OR(F95="",L95=0),"",VLOOKUP(F95,Hoja1!$G$16:$J$19,L95,FALSE))</f>
        <v/>
      </c>
    </row>
    <row r="96" spans="1:13">
      <c r="A96" s="105">
        <v>95</v>
      </c>
      <c r="B96" s="120"/>
      <c r="C96" s="120"/>
      <c r="D96" s="121"/>
      <c r="E96" s="120"/>
      <c r="F96" s="120"/>
      <c r="G96" s="111" t="str">
        <f t="shared" si="6"/>
        <v/>
      </c>
      <c r="H96" s="110">
        <f t="shared" si="7"/>
        <v>0</v>
      </c>
      <c r="J96" s="103">
        <f t="shared" si="8"/>
        <v>0</v>
      </c>
      <c r="K96" s="103">
        <f t="shared" si="9"/>
        <v>0</v>
      </c>
      <c r="L96" s="103">
        <f t="shared" si="10"/>
        <v>0</v>
      </c>
      <c r="M96" s="108" t="str">
        <f>IF(OR(F96="",L96=0),"",VLOOKUP(F96,Hoja1!$G$16:$J$19,L96,FALSE))</f>
        <v/>
      </c>
    </row>
    <row r="97" spans="1:13">
      <c r="A97" s="105">
        <v>96</v>
      </c>
      <c r="B97" s="120"/>
      <c r="C97" s="120"/>
      <c r="D97" s="121"/>
      <c r="E97" s="120"/>
      <c r="F97" s="120"/>
      <c r="G97" s="111" t="str">
        <f t="shared" si="6"/>
        <v/>
      </c>
      <c r="H97" s="110">
        <f t="shared" si="7"/>
        <v>0</v>
      </c>
      <c r="J97" s="103">
        <f t="shared" si="8"/>
        <v>0</v>
      </c>
      <c r="K97" s="103">
        <f t="shared" si="9"/>
        <v>0</v>
      </c>
      <c r="L97" s="103">
        <f t="shared" si="10"/>
        <v>0</v>
      </c>
      <c r="M97" s="108" t="str">
        <f>IF(OR(F97="",L97=0),"",VLOOKUP(F97,Hoja1!$G$16:$J$19,L97,FALSE))</f>
        <v/>
      </c>
    </row>
    <row r="98" spans="1:13">
      <c r="A98" s="105">
        <v>97</v>
      </c>
      <c r="B98" s="120"/>
      <c r="C98" s="120"/>
      <c r="D98" s="121"/>
      <c r="E98" s="120"/>
      <c r="F98" s="120"/>
      <c r="G98" s="111" t="str">
        <f t="shared" si="6"/>
        <v/>
      </c>
      <c r="H98" s="110">
        <f t="shared" si="7"/>
        <v>0</v>
      </c>
      <c r="J98" s="103">
        <f t="shared" si="8"/>
        <v>0</v>
      </c>
      <c r="K98" s="103">
        <f t="shared" si="9"/>
        <v>0</v>
      </c>
      <c r="L98" s="103">
        <f t="shared" si="10"/>
        <v>0</v>
      </c>
      <c r="M98" s="108" t="str">
        <f>IF(OR(F98="",L98=0),"",VLOOKUP(F98,Hoja1!$G$16:$J$19,L98,FALSE))</f>
        <v/>
      </c>
    </row>
    <row r="99" spans="1:13">
      <c r="A99" s="105">
        <v>98</v>
      </c>
      <c r="B99" s="120"/>
      <c r="C99" s="120"/>
      <c r="D99" s="121"/>
      <c r="E99" s="120"/>
      <c r="F99" s="120"/>
      <c r="G99" s="111" t="str">
        <f t="shared" ref="G99:G130" si="11">IF(OR(F99="",D99=""),"",$G$2)</f>
        <v/>
      </c>
      <c r="H99" s="110">
        <f t="shared" si="7"/>
        <v>0</v>
      </c>
      <c r="J99" s="103">
        <f t="shared" si="8"/>
        <v>0</v>
      </c>
      <c r="K99" s="103">
        <f t="shared" si="9"/>
        <v>0</v>
      </c>
      <c r="L99" s="103">
        <f t="shared" si="10"/>
        <v>0</v>
      </c>
      <c r="M99" s="108" t="str">
        <f>IF(OR(F99="",L99=0),"",VLOOKUP(F99,Hoja1!$G$16:$J$19,L99,FALSE))</f>
        <v/>
      </c>
    </row>
    <row r="100" spans="1:13">
      <c r="A100" s="105">
        <v>99</v>
      </c>
      <c r="B100" s="120"/>
      <c r="C100" s="120"/>
      <c r="D100" s="121"/>
      <c r="E100" s="120"/>
      <c r="F100" s="120"/>
      <c r="G100" s="111" t="str">
        <f t="shared" si="11"/>
        <v/>
      </c>
      <c r="H100" s="110">
        <f t="shared" si="7"/>
        <v>0</v>
      </c>
      <c r="J100" s="103">
        <f t="shared" si="8"/>
        <v>0</v>
      </c>
      <c r="K100" s="103">
        <f t="shared" si="9"/>
        <v>0</v>
      </c>
      <c r="L100" s="103">
        <f t="shared" si="10"/>
        <v>0</v>
      </c>
      <c r="M100" s="108" t="str">
        <f>IF(OR(F100="",L100=0),"",VLOOKUP(F100,Hoja1!$G$16:$J$19,L100,FALSE))</f>
        <v/>
      </c>
    </row>
    <row r="101" spans="1:13">
      <c r="A101" s="105">
        <v>100</v>
      </c>
      <c r="B101" s="120"/>
      <c r="C101" s="120"/>
      <c r="D101" s="121"/>
      <c r="E101" s="120"/>
      <c r="F101" s="120"/>
      <c r="G101" s="111" t="str">
        <f t="shared" si="11"/>
        <v/>
      </c>
      <c r="H101" s="110">
        <f t="shared" si="7"/>
        <v>0</v>
      </c>
      <c r="J101" s="103">
        <f t="shared" si="8"/>
        <v>0</v>
      </c>
      <c r="K101" s="103">
        <f t="shared" si="9"/>
        <v>0</v>
      </c>
      <c r="L101" s="103">
        <f t="shared" si="10"/>
        <v>0</v>
      </c>
      <c r="M101" s="108" t="str">
        <f>IF(OR(F101="",L101=0),"",VLOOKUP(F101,Hoja1!$G$16:$J$19,L101,FALSE))</f>
        <v/>
      </c>
    </row>
    <row r="102" spans="1:13">
      <c r="A102" s="105">
        <v>101</v>
      </c>
      <c r="B102" s="120"/>
      <c r="C102" s="120"/>
      <c r="D102" s="121"/>
      <c r="E102" s="120"/>
      <c r="F102" s="120"/>
      <c r="G102" s="111" t="str">
        <f t="shared" si="11"/>
        <v/>
      </c>
      <c r="H102" s="110">
        <f t="shared" si="7"/>
        <v>0</v>
      </c>
      <c r="J102" s="103">
        <f t="shared" si="8"/>
        <v>0</v>
      </c>
      <c r="K102" s="103">
        <f t="shared" si="9"/>
        <v>0</v>
      </c>
      <c r="L102" s="103">
        <f t="shared" si="10"/>
        <v>0</v>
      </c>
      <c r="M102" s="108" t="str">
        <f>IF(OR(F102="",L102=0),"",VLOOKUP(F102,Hoja1!$G$16:$J$19,L102,FALSE))</f>
        <v/>
      </c>
    </row>
    <row r="103" spans="1:13">
      <c r="A103" s="105">
        <v>102</v>
      </c>
      <c r="B103" s="120"/>
      <c r="C103" s="120"/>
      <c r="D103" s="121"/>
      <c r="E103" s="120"/>
      <c r="F103" s="120"/>
      <c r="G103" s="111" t="str">
        <f t="shared" si="11"/>
        <v/>
      </c>
      <c r="H103" s="110">
        <f t="shared" si="7"/>
        <v>0</v>
      </c>
      <c r="J103" s="103">
        <f t="shared" si="8"/>
        <v>0</v>
      </c>
      <c r="K103" s="103">
        <f t="shared" si="9"/>
        <v>0</v>
      </c>
      <c r="L103" s="103">
        <f t="shared" si="10"/>
        <v>0</v>
      </c>
      <c r="M103" s="108" t="str">
        <f>IF(OR(F103="",L103=0),"",VLOOKUP(F103,Hoja1!$G$16:$J$19,L103,FALSE))</f>
        <v/>
      </c>
    </row>
    <row r="104" spans="1:13">
      <c r="A104" s="105">
        <v>103</v>
      </c>
      <c r="B104" s="120"/>
      <c r="C104" s="120"/>
      <c r="D104" s="121"/>
      <c r="E104" s="120"/>
      <c r="F104" s="120"/>
      <c r="G104" s="111" t="str">
        <f t="shared" si="11"/>
        <v/>
      </c>
      <c r="H104" s="110">
        <f t="shared" si="7"/>
        <v>0</v>
      </c>
      <c r="J104" s="103">
        <f t="shared" si="8"/>
        <v>0</v>
      </c>
      <c r="K104" s="103">
        <f t="shared" si="9"/>
        <v>0</v>
      </c>
      <c r="L104" s="103">
        <f t="shared" si="10"/>
        <v>0</v>
      </c>
      <c r="M104" s="108" t="str">
        <f>IF(OR(F104="",L104=0),"",VLOOKUP(F104,Hoja1!$G$16:$J$19,L104,FALSE))</f>
        <v/>
      </c>
    </row>
    <row r="105" spans="1:13">
      <c r="A105" s="105">
        <v>104</v>
      </c>
      <c r="B105" s="120"/>
      <c r="C105" s="120"/>
      <c r="D105" s="121"/>
      <c r="E105" s="120"/>
      <c r="F105" s="120"/>
      <c r="G105" s="111" t="str">
        <f t="shared" si="11"/>
        <v/>
      </c>
      <c r="H105" s="110">
        <f t="shared" si="7"/>
        <v>0</v>
      </c>
      <c r="J105" s="103">
        <f t="shared" si="8"/>
        <v>0</v>
      </c>
      <c r="K105" s="103">
        <f t="shared" si="9"/>
        <v>0</v>
      </c>
      <c r="L105" s="103">
        <f t="shared" si="10"/>
        <v>0</v>
      </c>
      <c r="M105" s="108" t="str">
        <f>IF(OR(F105="",L105=0),"",VLOOKUP(F105,Hoja1!$G$16:$J$19,L105,FALSE))</f>
        <v/>
      </c>
    </row>
    <row r="106" spans="1:13">
      <c r="A106" s="105">
        <v>105</v>
      </c>
      <c r="B106" s="120"/>
      <c r="C106" s="120"/>
      <c r="D106" s="121"/>
      <c r="E106" s="120"/>
      <c r="F106" s="120"/>
      <c r="G106" s="111" t="str">
        <f t="shared" si="11"/>
        <v/>
      </c>
      <c r="H106" s="110">
        <f t="shared" si="7"/>
        <v>0</v>
      </c>
      <c r="J106" s="103">
        <f t="shared" si="8"/>
        <v>0</v>
      </c>
      <c r="K106" s="103">
        <f t="shared" si="9"/>
        <v>0</v>
      </c>
      <c r="L106" s="103">
        <f t="shared" si="10"/>
        <v>0</v>
      </c>
      <c r="M106" s="108" t="str">
        <f>IF(OR(F106="",L106=0),"",VLOOKUP(F106,Hoja1!$G$16:$J$19,L106,FALSE))</f>
        <v/>
      </c>
    </row>
    <row r="107" spans="1:13">
      <c r="A107" s="105">
        <v>106</v>
      </c>
      <c r="B107" s="120"/>
      <c r="C107" s="120"/>
      <c r="D107" s="121"/>
      <c r="E107" s="120"/>
      <c r="F107" s="120"/>
      <c r="G107" s="111" t="str">
        <f t="shared" si="11"/>
        <v/>
      </c>
      <c r="H107" s="110">
        <f t="shared" si="7"/>
        <v>0</v>
      </c>
      <c r="J107" s="103">
        <f t="shared" si="8"/>
        <v>0</v>
      </c>
      <c r="K107" s="103">
        <f t="shared" si="9"/>
        <v>0</v>
      </c>
      <c r="L107" s="103">
        <f t="shared" si="10"/>
        <v>0</v>
      </c>
      <c r="M107" s="108" t="str">
        <f>IF(OR(F107="",L107=0),"",VLOOKUP(F107,Hoja1!$G$16:$J$19,L107,FALSE))</f>
        <v/>
      </c>
    </row>
    <row r="108" spans="1:13">
      <c r="A108" s="105">
        <v>107</v>
      </c>
      <c r="B108" s="120"/>
      <c r="C108" s="120"/>
      <c r="D108" s="121"/>
      <c r="E108" s="120"/>
      <c r="F108" s="120"/>
      <c r="G108" s="111" t="str">
        <f t="shared" si="11"/>
        <v/>
      </c>
      <c r="H108" s="110">
        <f t="shared" si="7"/>
        <v>0</v>
      </c>
      <c r="J108" s="103">
        <f t="shared" si="8"/>
        <v>0</v>
      </c>
      <c r="K108" s="103">
        <f t="shared" si="9"/>
        <v>0</v>
      </c>
      <c r="L108" s="103">
        <f t="shared" si="10"/>
        <v>0</v>
      </c>
      <c r="M108" s="108" t="str">
        <f>IF(OR(F108="",L108=0),"",VLOOKUP(F108,Hoja1!$G$16:$J$19,L108,FALSE))</f>
        <v/>
      </c>
    </row>
    <row r="109" spans="1:13">
      <c r="A109" s="105">
        <v>108</v>
      </c>
      <c r="B109" s="120"/>
      <c r="C109" s="120"/>
      <c r="D109" s="121"/>
      <c r="E109" s="120"/>
      <c r="F109" s="120"/>
      <c r="G109" s="111" t="str">
        <f t="shared" si="11"/>
        <v/>
      </c>
      <c r="H109" s="110">
        <f t="shared" si="7"/>
        <v>0</v>
      </c>
      <c r="J109" s="103">
        <f t="shared" si="8"/>
        <v>0</v>
      </c>
      <c r="K109" s="103">
        <f t="shared" si="9"/>
        <v>0</v>
      </c>
      <c r="L109" s="103">
        <f t="shared" si="10"/>
        <v>0</v>
      </c>
      <c r="M109" s="108" t="str">
        <f>IF(OR(F109="",L109=0),"",VLOOKUP(F109,Hoja1!$G$16:$J$19,L109,FALSE))</f>
        <v/>
      </c>
    </row>
    <row r="110" spans="1:13">
      <c r="A110" s="105">
        <v>109</v>
      </c>
      <c r="B110" s="120"/>
      <c r="C110" s="120"/>
      <c r="D110" s="121"/>
      <c r="E110" s="120"/>
      <c r="F110" s="120"/>
      <c r="G110" s="111" t="str">
        <f t="shared" si="11"/>
        <v/>
      </c>
      <c r="H110" s="110">
        <f t="shared" si="7"/>
        <v>0</v>
      </c>
      <c r="J110" s="103">
        <f t="shared" si="8"/>
        <v>0</v>
      </c>
      <c r="K110" s="103">
        <f t="shared" si="9"/>
        <v>0</v>
      </c>
      <c r="L110" s="103">
        <f t="shared" si="10"/>
        <v>0</v>
      </c>
      <c r="M110" s="108" t="str">
        <f>IF(OR(F110="",L110=0),"",VLOOKUP(F110,Hoja1!$G$16:$J$19,L110,FALSE))</f>
        <v/>
      </c>
    </row>
    <row r="111" spans="1:13">
      <c r="A111" s="105">
        <v>110</v>
      </c>
      <c r="B111" s="120"/>
      <c r="C111" s="120"/>
      <c r="D111" s="121"/>
      <c r="E111" s="120"/>
      <c r="F111" s="120"/>
      <c r="G111" s="111" t="str">
        <f t="shared" si="11"/>
        <v/>
      </c>
      <c r="H111" s="110">
        <f t="shared" si="7"/>
        <v>0</v>
      </c>
      <c r="J111" s="103">
        <f t="shared" si="8"/>
        <v>0</v>
      </c>
      <c r="K111" s="103">
        <f t="shared" si="9"/>
        <v>0</v>
      </c>
      <c r="L111" s="103">
        <f t="shared" si="10"/>
        <v>0</v>
      </c>
      <c r="M111" s="108" t="str">
        <f>IF(OR(F111="",L111=0),"",VLOOKUP(F111,Hoja1!$G$16:$J$19,L111,FALSE))</f>
        <v/>
      </c>
    </row>
    <row r="112" spans="1:13">
      <c r="A112" s="105">
        <v>111</v>
      </c>
      <c r="B112" s="120"/>
      <c r="C112" s="120"/>
      <c r="D112" s="121"/>
      <c r="E112" s="120"/>
      <c r="F112" s="120"/>
      <c r="G112" s="111" t="str">
        <f t="shared" si="11"/>
        <v/>
      </c>
      <c r="H112" s="110">
        <f t="shared" si="7"/>
        <v>0</v>
      </c>
      <c r="J112" s="103">
        <f t="shared" si="8"/>
        <v>0</v>
      </c>
      <c r="K112" s="103">
        <f t="shared" si="9"/>
        <v>0</v>
      </c>
      <c r="L112" s="103">
        <f t="shared" si="10"/>
        <v>0</v>
      </c>
      <c r="M112" s="108" t="str">
        <f>IF(OR(F112="",L112=0),"",VLOOKUP(F112,Hoja1!$G$16:$J$19,L112,FALSE))</f>
        <v/>
      </c>
    </row>
    <row r="113" spans="1:13">
      <c r="A113" s="105">
        <v>112</v>
      </c>
      <c r="B113" s="120"/>
      <c r="C113" s="120"/>
      <c r="D113" s="121"/>
      <c r="E113" s="120"/>
      <c r="F113" s="120"/>
      <c r="G113" s="111" t="str">
        <f t="shared" si="11"/>
        <v/>
      </c>
      <c r="H113" s="110">
        <f t="shared" si="7"/>
        <v>0</v>
      </c>
      <c r="J113" s="103">
        <f t="shared" si="8"/>
        <v>0</v>
      </c>
      <c r="K113" s="103">
        <f t="shared" si="9"/>
        <v>0</v>
      </c>
      <c r="L113" s="103">
        <f t="shared" si="10"/>
        <v>0</v>
      </c>
      <c r="M113" s="108" t="str">
        <f>IF(OR(F113="",L113=0),"",VLOOKUP(F113,Hoja1!$G$16:$J$19,L113,FALSE))</f>
        <v/>
      </c>
    </row>
    <row r="114" spans="1:13">
      <c r="A114" s="105">
        <v>113</v>
      </c>
      <c r="B114" s="120"/>
      <c r="C114" s="120"/>
      <c r="D114" s="121"/>
      <c r="E114" s="120"/>
      <c r="F114" s="120"/>
      <c r="G114" s="111" t="str">
        <f t="shared" si="11"/>
        <v/>
      </c>
      <c r="H114" s="110">
        <f t="shared" si="7"/>
        <v>0</v>
      </c>
      <c r="J114" s="103">
        <f t="shared" si="8"/>
        <v>0</v>
      </c>
      <c r="K114" s="103">
        <f t="shared" si="9"/>
        <v>0</v>
      </c>
      <c r="L114" s="103">
        <f t="shared" si="10"/>
        <v>0</v>
      </c>
      <c r="M114" s="108" t="str">
        <f>IF(OR(F114="",L114=0),"",VLOOKUP(F114,Hoja1!$G$16:$J$19,L114,FALSE))</f>
        <v/>
      </c>
    </row>
    <row r="115" spans="1:13">
      <c r="A115" s="105">
        <v>114</v>
      </c>
      <c r="B115" s="120"/>
      <c r="C115" s="120"/>
      <c r="D115" s="121"/>
      <c r="E115" s="120"/>
      <c r="F115" s="120"/>
      <c r="G115" s="111" t="str">
        <f t="shared" si="11"/>
        <v/>
      </c>
      <c r="H115" s="110">
        <f t="shared" si="7"/>
        <v>0</v>
      </c>
      <c r="J115" s="103">
        <f t="shared" si="8"/>
        <v>0</v>
      </c>
      <c r="K115" s="103">
        <f t="shared" si="9"/>
        <v>0</v>
      </c>
      <c r="L115" s="103">
        <f t="shared" si="10"/>
        <v>0</v>
      </c>
      <c r="M115" s="108" t="str">
        <f>IF(OR(F115="",L115=0),"",VLOOKUP(F115,Hoja1!$G$16:$J$19,L115,FALSE))</f>
        <v/>
      </c>
    </row>
    <row r="116" spans="1:13">
      <c r="A116" s="105">
        <v>115</v>
      </c>
      <c r="B116" s="120"/>
      <c r="C116" s="120"/>
      <c r="D116" s="121"/>
      <c r="E116" s="120"/>
      <c r="F116" s="120"/>
      <c r="G116" s="111" t="str">
        <f t="shared" si="11"/>
        <v/>
      </c>
      <c r="H116" s="110">
        <f t="shared" si="7"/>
        <v>0</v>
      </c>
      <c r="J116" s="103">
        <f t="shared" si="8"/>
        <v>0</v>
      </c>
      <c r="K116" s="103">
        <f t="shared" si="9"/>
        <v>0</v>
      </c>
      <c r="L116" s="103">
        <f t="shared" si="10"/>
        <v>0</v>
      </c>
      <c r="M116" s="108" t="str">
        <f>IF(OR(F116="",L116=0),"",VLOOKUP(F116,Hoja1!$G$16:$J$19,L116,FALSE))</f>
        <v/>
      </c>
    </row>
    <row r="117" spans="1:13">
      <c r="A117" s="105">
        <v>116</v>
      </c>
      <c r="B117" s="120"/>
      <c r="C117" s="120"/>
      <c r="D117" s="121"/>
      <c r="E117" s="120"/>
      <c r="F117" s="120"/>
      <c r="G117" s="111" t="str">
        <f t="shared" si="11"/>
        <v/>
      </c>
      <c r="H117" s="110">
        <f t="shared" si="7"/>
        <v>0</v>
      </c>
      <c r="J117" s="103">
        <f t="shared" si="8"/>
        <v>0</v>
      </c>
      <c r="K117" s="103">
        <f t="shared" si="9"/>
        <v>0</v>
      </c>
      <c r="L117" s="103">
        <f t="shared" si="10"/>
        <v>0</v>
      </c>
      <c r="M117" s="108" t="str">
        <f>IF(OR(F117="",L117=0),"",VLOOKUP(F117,Hoja1!$G$16:$J$19,L117,FALSE))</f>
        <v/>
      </c>
    </row>
    <row r="118" spans="1:13">
      <c r="A118" s="105">
        <v>117</v>
      </c>
      <c r="B118" s="120"/>
      <c r="C118" s="120"/>
      <c r="D118" s="121"/>
      <c r="E118" s="120"/>
      <c r="F118" s="120"/>
      <c r="G118" s="111" t="str">
        <f t="shared" si="11"/>
        <v/>
      </c>
      <c r="H118" s="110">
        <f t="shared" si="7"/>
        <v>0</v>
      </c>
      <c r="J118" s="103">
        <f t="shared" si="8"/>
        <v>0</v>
      </c>
      <c r="K118" s="103">
        <f t="shared" si="9"/>
        <v>0</v>
      </c>
      <c r="L118" s="103">
        <f t="shared" si="10"/>
        <v>0</v>
      </c>
      <c r="M118" s="108" t="str">
        <f>IF(OR(F118="",L118=0),"",VLOOKUP(F118,Hoja1!$G$16:$J$19,L118,FALSE))</f>
        <v/>
      </c>
    </row>
    <row r="119" spans="1:13">
      <c r="A119" s="105">
        <v>118</v>
      </c>
      <c r="B119" s="120"/>
      <c r="C119" s="120"/>
      <c r="D119" s="121"/>
      <c r="E119" s="120"/>
      <c r="F119" s="120"/>
      <c r="G119" s="111" t="str">
        <f t="shared" si="11"/>
        <v/>
      </c>
      <c r="H119" s="110">
        <f t="shared" si="7"/>
        <v>0</v>
      </c>
      <c r="J119" s="103">
        <f t="shared" si="8"/>
        <v>0</v>
      </c>
      <c r="K119" s="103">
        <f t="shared" si="9"/>
        <v>0</v>
      </c>
      <c r="L119" s="103">
        <f t="shared" si="10"/>
        <v>0</v>
      </c>
      <c r="M119" s="108" t="str">
        <f>IF(OR(F119="",L119=0),"",VLOOKUP(F119,Hoja1!$G$16:$J$19,L119,FALSE))</f>
        <v/>
      </c>
    </row>
    <row r="120" spans="1:13">
      <c r="A120" s="105">
        <v>119</v>
      </c>
      <c r="B120" s="120"/>
      <c r="C120" s="120"/>
      <c r="D120" s="121"/>
      <c r="E120" s="120"/>
      <c r="F120" s="120"/>
      <c r="G120" s="111" t="str">
        <f t="shared" si="11"/>
        <v/>
      </c>
      <c r="H120" s="110">
        <f t="shared" si="7"/>
        <v>0</v>
      </c>
      <c r="J120" s="103">
        <f t="shared" si="8"/>
        <v>0</v>
      </c>
      <c r="K120" s="103">
        <f t="shared" si="9"/>
        <v>0</v>
      </c>
      <c r="L120" s="103">
        <f t="shared" si="10"/>
        <v>0</v>
      </c>
      <c r="M120" s="108" t="str">
        <f>IF(OR(F120="",L120=0),"",VLOOKUP(F120,Hoja1!$G$16:$J$19,L120,FALSE))</f>
        <v/>
      </c>
    </row>
    <row r="121" spans="1:13">
      <c r="A121" s="105">
        <v>120</v>
      </c>
      <c r="B121" s="120"/>
      <c r="C121" s="120"/>
      <c r="D121" s="121"/>
      <c r="E121" s="120"/>
      <c r="F121" s="120"/>
      <c r="G121" s="111" t="str">
        <f t="shared" si="11"/>
        <v/>
      </c>
      <c r="H121" s="110">
        <f t="shared" si="7"/>
        <v>0</v>
      </c>
      <c r="J121" s="103">
        <f t="shared" si="8"/>
        <v>0</v>
      </c>
      <c r="K121" s="103">
        <f t="shared" si="9"/>
        <v>0</v>
      </c>
      <c r="L121" s="103">
        <f t="shared" si="10"/>
        <v>0</v>
      </c>
      <c r="M121" s="108" t="str">
        <f>IF(OR(F121="",L121=0),"",VLOOKUP(F121,Hoja1!$G$16:$J$19,L121,FALSE))</f>
        <v/>
      </c>
    </row>
    <row r="122" spans="1:13">
      <c r="A122" s="105">
        <v>121</v>
      </c>
      <c r="B122" s="120"/>
      <c r="C122" s="120"/>
      <c r="D122" s="121"/>
      <c r="E122" s="120"/>
      <c r="F122" s="120"/>
      <c r="G122" s="111" t="str">
        <f t="shared" si="11"/>
        <v/>
      </c>
      <c r="H122" s="110">
        <f t="shared" si="7"/>
        <v>0</v>
      </c>
      <c r="J122" s="103">
        <f t="shared" si="8"/>
        <v>0</v>
      </c>
      <c r="K122" s="103">
        <f t="shared" si="9"/>
        <v>0</v>
      </c>
      <c r="L122" s="103">
        <f t="shared" si="10"/>
        <v>0</v>
      </c>
      <c r="M122" s="108" t="str">
        <f>IF(OR(F122="",L122=0),"",VLOOKUP(F122,Hoja1!$G$16:$J$19,L122,FALSE))</f>
        <v/>
      </c>
    </row>
    <row r="123" spans="1:13">
      <c r="A123" s="105">
        <v>122</v>
      </c>
      <c r="B123" s="120"/>
      <c r="C123" s="120"/>
      <c r="D123" s="121"/>
      <c r="E123" s="120"/>
      <c r="F123" s="120"/>
      <c r="G123" s="111" t="str">
        <f t="shared" si="11"/>
        <v/>
      </c>
      <c r="H123" s="110">
        <f t="shared" si="7"/>
        <v>0</v>
      </c>
      <c r="J123" s="103">
        <f t="shared" si="8"/>
        <v>0</v>
      </c>
      <c r="K123" s="103">
        <f t="shared" si="9"/>
        <v>0</v>
      </c>
      <c r="L123" s="103">
        <f t="shared" si="10"/>
        <v>0</v>
      </c>
      <c r="M123" s="108" t="str">
        <f>IF(OR(F123="",L123=0),"",VLOOKUP(F123,Hoja1!$G$16:$J$19,L123,FALSE))</f>
        <v/>
      </c>
    </row>
    <row r="124" spans="1:13">
      <c r="A124" s="105">
        <v>123</v>
      </c>
      <c r="B124" s="120"/>
      <c r="C124" s="120"/>
      <c r="D124" s="121"/>
      <c r="E124" s="120"/>
      <c r="F124" s="120"/>
      <c r="G124" s="111" t="str">
        <f t="shared" si="11"/>
        <v/>
      </c>
      <c r="H124" s="110">
        <f t="shared" si="7"/>
        <v>0</v>
      </c>
      <c r="J124" s="103">
        <f t="shared" si="8"/>
        <v>0</v>
      </c>
      <c r="K124" s="103">
        <f t="shared" si="9"/>
        <v>0</v>
      </c>
      <c r="L124" s="103">
        <f t="shared" si="10"/>
        <v>0</v>
      </c>
      <c r="M124" s="108" t="str">
        <f>IF(OR(F124="",L124=0),"",VLOOKUP(F124,Hoja1!$G$16:$J$19,L124,FALSE))</f>
        <v/>
      </c>
    </row>
    <row r="125" spans="1:13">
      <c r="A125" s="105">
        <v>124</v>
      </c>
      <c r="B125" s="120"/>
      <c r="C125" s="120"/>
      <c r="D125" s="121"/>
      <c r="E125" s="120"/>
      <c r="F125" s="120"/>
      <c r="G125" s="111" t="str">
        <f t="shared" si="11"/>
        <v/>
      </c>
      <c r="H125" s="110">
        <f t="shared" si="7"/>
        <v>0</v>
      </c>
      <c r="J125" s="103">
        <f t="shared" si="8"/>
        <v>0</v>
      </c>
      <c r="K125" s="103">
        <f t="shared" si="9"/>
        <v>0</v>
      </c>
      <c r="L125" s="103">
        <f t="shared" si="10"/>
        <v>0</v>
      </c>
      <c r="M125" s="108" t="str">
        <f>IF(OR(F125="",L125=0),"",VLOOKUP(F125,Hoja1!$G$16:$J$19,L125,FALSE))</f>
        <v/>
      </c>
    </row>
    <row r="126" spans="1:13">
      <c r="A126" s="105">
        <v>125</v>
      </c>
      <c r="B126" s="120"/>
      <c r="C126" s="120"/>
      <c r="D126" s="121"/>
      <c r="E126" s="120"/>
      <c r="F126" s="120"/>
      <c r="G126" s="111" t="str">
        <f t="shared" si="11"/>
        <v/>
      </c>
      <c r="H126" s="110">
        <f t="shared" si="7"/>
        <v>0</v>
      </c>
      <c r="J126" s="103">
        <f t="shared" si="8"/>
        <v>0</v>
      </c>
      <c r="K126" s="103">
        <f t="shared" si="9"/>
        <v>0</v>
      </c>
      <c r="L126" s="103">
        <f t="shared" si="10"/>
        <v>0</v>
      </c>
      <c r="M126" s="108" t="str">
        <f>IF(OR(F126="",L126=0),"",VLOOKUP(F126,Hoja1!$G$16:$J$19,L126,FALSE))</f>
        <v/>
      </c>
    </row>
    <row r="127" spans="1:13">
      <c r="A127" s="105">
        <v>126</v>
      </c>
      <c r="B127" s="120"/>
      <c r="C127" s="120"/>
      <c r="D127" s="121"/>
      <c r="E127" s="120"/>
      <c r="F127" s="120"/>
      <c r="G127" s="111" t="str">
        <f t="shared" si="11"/>
        <v/>
      </c>
      <c r="H127" s="110">
        <f t="shared" si="7"/>
        <v>0</v>
      </c>
      <c r="J127" s="103">
        <f t="shared" si="8"/>
        <v>0</v>
      </c>
      <c r="K127" s="103">
        <f t="shared" si="9"/>
        <v>0</v>
      </c>
      <c r="L127" s="103">
        <f t="shared" si="10"/>
        <v>0</v>
      </c>
      <c r="M127" s="108" t="str">
        <f>IF(OR(F127="",L127=0),"",VLOOKUP(F127,Hoja1!$G$16:$J$19,L127,FALSE))</f>
        <v/>
      </c>
    </row>
    <row r="128" spans="1:13">
      <c r="A128" s="105">
        <v>127</v>
      </c>
      <c r="B128" s="120"/>
      <c r="C128" s="120"/>
      <c r="D128" s="121"/>
      <c r="E128" s="120"/>
      <c r="F128" s="120"/>
      <c r="G128" s="111" t="str">
        <f t="shared" si="11"/>
        <v/>
      </c>
      <c r="H128" s="110">
        <f t="shared" si="7"/>
        <v>0</v>
      </c>
      <c r="J128" s="103">
        <f t="shared" si="8"/>
        <v>0</v>
      </c>
      <c r="K128" s="103">
        <f t="shared" si="9"/>
        <v>0</v>
      </c>
      <c r="L128" s="103">
        <f t="shared" si="10"/>
        <v>0</v>
      </c>
      <c r="M128" s="108" t="str">
        <f>IF(OR(F128="",L128=0),"",VLOOKUP(F128,Hoja1!$G$16:$J$19,L128,FALSE))</f>
        <v/>
      </c>
    </row>
    <row r="129" spans="1:13">
      <c r="A129" s="105">
        <v>128</v>
      </c>
      <c r="B129" s="120"/>
      <c r="C129" s="120"/>
      <c r="D129" s="121"/>
      <c r="E129" s="120"/>
      <c r="F129" s="120"/>
      <c r="G129" s="111" t="str">
        <f t="shared" si="11"/>
        <v/>
      </c>
      <c r="H129" s="110">
        <f t="shared" si="7"/>
        <v>0</v>
      </c>
      <c r="J129" s="103">
        <f t="shared" si="8"/>
        <v>0</v>
      </c>
      <c r="K129" s="103">
        <f t="shared" si="9"/>
        <v>0</v>
      </c>
      <c r="L129" s="103">
        <f t="shared" si="10"/>
        <v>0</v>
      </c>
      <c r="M129" s="108" t="str">
        <f>IF(OR(F129="",L129=0),"",VLOOKUP(F129,Hoja1!$G$16:$J$19,L129,FALSE))</f>
        <v/>
      </c>
    </row>
    <row r="130" spans="1:13">
      <c r="A130" s="105">
        <v>129</v>
      </c>
      <c r="B130" s="120"/>
      <c r="C130" s="120"/>
      <c r="D130" s="121"/>
      <c r="E130" s="120"/>
      <c r="F130" s="120"/>
      <c r="G130" s="111" t="str">
        <f t="shared" si="11"/>
        <v/>
      </c>
      <c r="H130" s="110">
        <f t="shared" si="7"/>
        <v>0</v>
      </c>
      <c r="J130" s="103">
        <f t="shared" si="8"/>
        <v>0</v>
      </c>
      <c r="K130" s="103">
        <f t="shared" si="9"/>
        <v>0</v>
      </c>
      <c r="L130" s="103">
        <f t="shared" si="10"/>
        <v>0</v>
      </c>
      <c r="M130" s="108" t="str">
        <f>IF(OR(F130="",L130=0),"",VLOOKUP(F130,Hoja1!$G$16:$J$19,L130,FALSE))</f>
        <v/>
      </c>
    </row>
    <row r="131" spans="1:13">
      <c r="A131" s="105">
        <v>130</v>
      </c>
      <c r="B131" s="120"/>
      <c r="C131" s="120"/>
      <c r="D131" s="121"/>
      <c r="E131" s="120"/>
      <c r="F131" s="120"/>
      <c r="G131" s="111" t="str">
        <f t="shared" ref="G131:G162" si="12">IF(OR(F131="",D131=""),"",$G$2)</f>
        <v/>
      </c>
      <c r="H131" s="110">
        <f t="shared" ref="H131:H181" si="13">IF(E131="", 0, IF(M131="",0,E131*M131))</f>
        <v>0</v>
      </c>
      <c r="J131" s="103">
        <f t="shared" ref="J131:J181" si="14">IF(OR(D131="",G131=""),0,IF(D131=G131,1, IF(D131&gt;G131,0,G131-D131)))</f>
        <v>0</v>
      </c>
      <c r="K131" s="103">
        <f t="shared" ref="K131:K181" si="15">J131/365.25</f>
        <v>0</v>
      </c>
      <c r="L131" s="103">
        <f t="shared" ref="L131:L181" si="16">IF(K131=0,0,IF(K131&lt;=5,2,IF(K131&lt;=10,3,4)))</f>
        <v>0</v>
      </c>
      <c r="M131" s="108" t="str">
        <f>IF(OR(F131="",L131=0),"",VLOOKUP(F131,Hoja1!$G$16:$J$19,L131,FALSE))</f>
        <v/>
      </c>
    </row>
    <row r="132" spans="1:13">
      <c r="A132" s="105">
        <v>131</v>
      </c>
      <c r="B132" s="120"/>
      <c r="C132" s="120"/>
      <c r="D132" s="121"/>
      <c r="E132" s="120"/>
      <c r="F132" s="120"/>
      <c r="G132" s="111" t="str">
        <f t="shared" si="12"/>
        <v/>
      </c>
      <c r="H132" s="110">
        <f t="shared" si="13"/>
        <v>0</v>
      </c>
      <c r="J132" s="103">
        <f t="shared" si="14"/>
        <v>0</v>
      </c>
      <c r="K132" s="103">
        <f t="shared" si="15"/>
        <v>0</v>
      </c>
      <c r="L132" s="103">
        <f t="shared" si="16"/>
        <v>0</v>
      </c>
      <c r="M132" s="108" t="str">
        <f>IF(OR(F132="",L132=0),"",VLOOKUP(F132,Hoja1!$G$16:$J$19,L132,FALSE))</f>
        <v/>
      </c>
    </row>
    <row r="133" spans="1:13">
      <c r="A133" s="105">
        <v>132</v>
      </c>
      <c r="B133" s="120"/>
      <c r="C133" s="120"/>
      <c r="D133" s="121"/>
      <c r="E133" s="120"/>
      <c r="F133" s="120"/>
      <c r="G133" s="111" t="str">
        <f t="shared" si="12"/>
        <v/>
      </c>
      <c r="H133" s="110">
        <f t="shared" si="13"/>
        <v>0</v>
      </c>
      <c r="J133" s="103">
        <f t="shared" si="14"/>
        <v>0</v>
      </c>
      <c r="K133" s="103">
        <f t="shared" si="15"/>
        <v>0</v>
      </c>
      <c r="L133" s="103">
        <f t="shared" si="16"/>
        <v>0</v>
      </c>
      <c r="M133" s="108" t="str">
        <f>IF(OR(F133="",L133=0),"",VLOOKUP(F133,Hoja1!$G$16:$J$19,L133,FALSE))</f>
        <v/>
      </c>
    </row>
    <row r="134" spans="1:13">
      <c r="A134" s="105">
        <v>133</v>
      </c>
      <c r="B134" s="120"/>
      <c r="C134" s="120"/>
      <c r="D134" s="121"/>
      <c r="E134" s="120"/>
      <c r="F134" s="120"/>
      <c r="G134" s="111" t="str">
        <f t="shared" si="12"/>
        <v/>
      </c>
      <c r="H134" s="110">
        <f t="shared" si="13"/>
        <v>0</v>
      </c>
      <c r="J134" s="103">
        <f t="shared" si="14"/>
        <v>0</v>
      </c>
      <c r="K134" s="103">
        <f t="shared" si="15"/>
        <v>0</v>
      </c>
      <c r="L134" s="103">
        <f t="shared" si="16"/>
        <v>0</v>
      </c>
      <c r="M134" s="108" t="str">
        <f>IF(OR(F134="",L134=0),"",VLOOKUP(F134,Hoja1!$G$16:$J$19,L134,FALSE))</f>
        <v/>
      </c>
    </row>
    <row r="135" spans="1:13">
      <c r="A135" s="105">
        <v>134</v>
      </c>
      <c r="B135" s="120"/>
      <c r="C135" s="120"/>
      <c r="D135" s="121"/>
      <c r="E135" s="120"/>
      <c r="F135" s="120"/>
      <c r="G135" s="111" t="str">
        <f t="shared" si="12"/>
        <v/>
      </c>
      <c r="H135" s="110">
        <f t="shared" si="13"/>
        <v>0</v>
      </c>
      <c r="J135" s="103">
        <f t="shared" si="14"/>
        <v>0</v>
      </c>
      <c r="K135" s="103">
        <f t="shared" si="15"/>
        <v>0</v>
      </c>
      <c r="L135" s="103">
        <f t="shared" si="16"/>
        <v>0</v>
      </c>
      <c r="M135" s="108" t="str">
        <f>IF(OR(F135="",L135=0),"",VLOOKUP(F135,Hoja1!$G$16:$J$19,L135,FALSE))</f>
        <v/>
      </c>
    </row>
    <row r="136" spans="1:13">
      <c r="A136" s="105">
        <v>135</v>
      </c>
      <c r="B136" s="120"/>
      <c r="C136" s="120"/>
      <c r="D136" s="121"/>
      <c r="E136" s="120"/>
      <c r="F136" s="120"/>
      <c r="G136" s="111" t="str">
        <f t="shared" si="12"/>
        <v/>
      </c>
      <c r="H136" s="110">
        <f t="shared" si="13"/>
        <v>0</v>
      </c>
      <c r="J136" s="103">
        <f t="shared" si="14"/>
        <v>0</v>
      </c>
      <c r="K136" s="103">
        <f t="shared" si="15"/>
        <v>0</v>
      </c>
      <c r="L136" s="103">
        <f t="shared" si="16"/>
        <v>0</v>
      </c>
      <c r="M136" s="108" t="str">
        <f>IF(OR(F136="",L136=0),"",VLOOKUP(F136,Hoja1!$G$16:$J$19,L136,FALSE))</f>
        <v/>
      </c>
    </row>
    <row r="137" spans="1:13">
      <c r="A137" s="105">
        <v>136</v>
      </c>
      <c r="B137" s="120"/>
      <c r="C137" s="120"/>
      <c r="D137" s="121"/>
      <c r="E137" s="120"/>
      <c r="F137" s="120"/>
      <c r="G137" s="111" t="str">
        <f t="shared" si="12"/>
        <v/>
      </c>
      <c r="H137" s="110">
        <f t="shared" si="13"/>
        <v>0</v>
      </c>
      <c r="J137" s="103">
        <f t="shared" si="14"/>
        <v>0</v>
      </c>
      <c r="K137" s="103">
        <f t="shared" si="15"/>
        <v>0</v>
      </c>
      <c r="L137" s="103">
        <f t="shared" si="16"/>
        <v>0</v>
      </c>
      <c r="M137" s="108" t="str">
        <f>IF(OR(F137="",L137=0),"",VLOOKUP(F137,Hoja1!$G$16:$J$19,L137,FALSE))</f>
        <v/>
      </c>
    </row>
    <row r="138" spans="1:13">
      <c r="A138" s="105">
        <v>137</v>
      </c>
      <c r="B138" s="120"/>
      <c r="C138" s="120"/>
      <c r="D138" s="121"/>
      <c r="E138" s="120"/>
      <c r="F138" s="120"/>
      <c r="G138" s="111" t="str">
        <f t="shared" si="12"/>
        <v/>
      </c>
      <c r="H138" s="110">
        <f t="shared" si="13"/>
        <v>0</v>
      </c>
      <c r="J138" s="103">
        <f t="shared" si="14"/>
        <v>0</v>
      </c>
      <c r="K138" s="103">
        <f t="shared" si="15"/>
        <v>0</v>
      </c>
      <c r="L138" s="103">
        <f t="shared" si="16"/>
        <v>0</v>
      </c>
      <c r="M138" s="108" t="str">
        <f>IF(OR(F138="",L138=0),"",VLOOKUP(F138,Hoja1!$G$16:$J$19,L138,FALSE))</f>
        <v/>
      </c>
    </row>
    <row r="139" spans="1:13">
      <c r="A139" s="105">
        <v>138</v>
      </c>
      <c r="B139" s="120"/>
      <c r="C139" s="120"/>
      <c r="D139" s="121"/>
      <c r="E139" s="120"/>
      <c r="F139" s="120"/>
      <c r="G139" s="111" t="str">
        <f t="shared" si="12"/>
        <v/>
      </c>
      <c r="H139" s="110">
        <f t="shared" si="13"/>
        <v>0</v>
      </c>
      <c r="J139" s="103">
        <f t="shared" si="14"/>
        <v>0</v>
      </c>
      <c r="K139" s="103">
        <f t="shared" si="15"/>
        <v>0</v>
      </c>
      <c r="L139" s="103">
        <f t="shared" si="16"/>
        <v>0</v>
      </c>
      <c r="M139" s="108" t="str">
        <f>IF(OR(F139="",L139=0),"",VLOOKUP(F139,Hoja1!$G$16:$J$19,L139,FALSE))</f>
        <v/>
      </c>
    </row>
    <row r="140" spans="1:13">
      <c r="A140" s="105">
        <v>139</v>
      </c>
      <c r="B140" s="120"/>
      <c r="C140" s="120"/>
      <c r="D140" s="121"/>
      <c r="E140" s="120"/>
      <c r="F140" s="120"/>
      <c r="G140" s="111" t="str">
        <f t="shared" si="12"/>
        <v/>
      </c>
      <c r="H140" s="110">
        <f t="shared" si="13"/>
        <v>0</v>
      </c>
      <c r="J140" s="103">
        <f t="shared" si="14"/>
        <v>0</v>
      </c>
      <c r="K140" s="103">
        <f t="shared" si="15"/>
        <v>0</v>
      </c>
      <c r="L140" s="103">
        <f t="shared" si="16"/>
        <v>0</v>
      </c>
      <c r="M140" s="108" t="str">
        <f>IF(OR(F140="",L140=0),"",VLOOKUP(F140,Hoja1!$G$16:$J$19,L140,FALSE))</f>
        <v/>
      </c>
    </row>
    <row r="141" spans="1:13">
      <c r="A141" s="105">
        <v>140</v>
      </c>
      <c r="B141" s="120"/>
      <c r="C141" s="120"/>
      <c r="D141" s="121"/>
      <c r="E141" s="120"/>
      <c r="F141" s="120"/>
      <c r="G141" s="111" t="str">
        <f t="shared" si="12"/>
        <v/>
      </c>
      <c r="H141" s="110">
        <f t="shared" si="13"/>
        <v>0</v>
      </c>
      <c r="J141" s="103">
        <f t="shared" si="14"/>
        <v>0</v>
      </c>
      <c r="K141" s="103">
        <f t="shared" si="15"/>
        <v>0</v>
      </c>
      <c r="L141" s="103">
        <f t="shared" si="16"/>
        <v>0</v>
      </c>
      <c r="M141" s="108" t="str">
        <f>IF(OR(F141="",L141=0),"",VLOOKUP(F141,Hoja1!$G$16:$J$19,L141,FALSE))</f>
        <v/>
      </c>
    </row>
    <row r="142" spans="1:13">
      <c r="A142" s="105">
        <v>141</v>
      </c>
      <c r="B142" s="120"/>
      <c r="C142" s="120"/>
      <c r="D142" s="121"/>
      <c r="E142" s="120"/>
      <c r="F142" s="120"/>
      <c r="G142" s="111" t="str">
        <f t="shared" si="12"/>
        <v/>
      </c>
      <c r="H142" s="110">
        <f t="shared" si="13"/>
        <v>0</v>
      </c>
      <c r="J142" s="103">
        <f t="shared" si="14"/>
        <v>0</v>
      </c>
      <c r="K142" s="103">
        <f t="shared" si="15"/>
        <v>0</v>
      </c>
      <c r="L142" s="103">
        <f t="shared" si="16"/>
        <v>0</v>
      </c>
      <c r="M142" s="108" t="str">
        <f>IF(OR(F142="",L142=0),"",VLOOKUP(F142,Hoja1!$G$16:$J$19,L142,FALSE))</f>
        <v/>
      </c>
    </row>
    <row r="143" spans="1:13">
      <c r="A143" s="105">
        <v>142</v>
      </c>
      <c r="B143" s="120"/>
      <c r="C143" s="120"/>
      <c r="D143" s="121"/>
      <c r="E143" s="120"/>
      <c r="F143" s="120"/>
      <c r="G143" s="111" t="str">
        <f t="shared" si="12"/>
        <v/>
      </c>
      <c r="H143" s="110">
        <f t="shared" si="13"/>
        <v>0</v>
      </c>
      <c r="J143" s="103">
        <f t="shared" si="14"/>
        <v>0</v>
      </c>
      <c r="K143" s="103">
        <f t="shared" si="15"/>
        <v>0</v>
      </c>
      <c r="L143" s="103">
        <f t="shared" si="16"/>
        <v>0</v>
      </c>
      <c r="M143" s="108" t="str">
        <f>IF(OR(F143="",L143=0),"",VLOOKUP(F143,Hoja1!$G$16:$J$19,L143,FALSE))</f>
        <v/>
      </c>
    </row>
    <row r="144" spans="1:13">
      <c r="A144" s="105">
        <v>143</v>
      </c>
      <c r="B144" s="120"/>
      <c r="C144" s="120"/>
      <c r="D144" s="121"/>
      <c r="E144" s="120"/>
      <c r="F144" s="120"/>
      <c r="G144" s="111" t="str">
        <f t="shared" si="12"/>
        <v/>
      </c>
      <c r="H144" s="110">
        <f t="shared" si="13"/>
        <v>0</v>
      </c>
      <c r="J144" s="103">
        <f t="shared" si="14"/>
        <v>0</v>
      </c>
      <c r="K144" s="103">
        <f t="shared" si="15"/>
        <v>0</v>
      </c>
      <c r="L144" s="103">
        <f t="shared" si="16"/>
        <v>0</v>
      </c>
      <c r="M144" s="108" t="str">
        <f>IF(OR(F144="",L144=0),"",VLOOKUP(F144,Hoja1!$G$16:$J$19,L144,FALSE))</f>
        <v/>
      </c>
    </row>
    <row r="145" spans="1:13">
      <c r="A145" s="105">
        <v>144</v>
      </c>
      <c r="B145" s="120"/>
      <c r="C145" s="120"/>
      <c r="D145" s="121"/>
      <c r="E145" s="120"/>
      <c r="F145" s="120"/>
      <c r="G145" s="111" t="str">
        <f t="shared" si="12"/>
        <v/>
      </c>
      <c r="H145" s="110">
        <f t="shared" si="13"/>
        <v>0</v>
      </c>
      <c r="J145" s="103">
        <f t="shared" si="14"/>
        <v>0</v>
      </c>
      <c r="K145" s="103">
        <f t="shared" si="15"/>
        <v>0</v>
      </c>
      <c r="L145" s="103">
        <f t="shared" si="16"/>
        <v>0</v>
      </c>
      <c r="M145" s="108" t="str">
        <f>IF(OR(F145="",L145=0),"",VLOOKUP(F145,Hoja1!$G$16:$J$19,L145,FALSE))</f>
        <v/>
      </c>
    </row>
    <row r="146" spans="1:13">
      <c r="A146" s="105">
        <v>145</v>
      </c>
      <c r="B146" s="120"/>
      <c r="C146" s="120"/>
      <c r="D146" s="121"/>
      <c r="E146" s="120"/>
      <c r="F146" s="120"/>
      <c r="G146" s="111" t="str">
        <f t="shared" si="12"/>
        <v/>
      </c>
      <c r="H146" s="110">
        <f t="shared" si="13"/>
        <v>0</v>
      </c>
      <c r="J146" s="103">
        <f t="shared" si="14"/>
        <v>0</v>
      </c>
      <c r="K146" s="103">
        <f t="shared" si="15"/>
        <v>0</v>
      </c>
      <c r="L146" s="103">
        <f t="shared" si="16"/>
        <v>0</v>
      </c>
      <c r="M146" s="108" t="str">
        <f>IF(OR(F146="",L146=0),"",VLOOKUP(F146,Hoja1!$G$16:$J$19,L146,FALSE))</f>
        <v/>
      </c>
    </row>
    <row r="147" spans="1:13">
      <c r="A147" s="105">
        <v>146</v>
      </c>
      <c r="B147" s="120"/>
      <c r="C147" s="120"/>
      <c r="D147" s="121"/>
      <c r="E147" s="120"/>
      <c r="F147" s="120"/>
      <c r="G147" s="111" t="str">
        <f t="shared" si="12"/>
        <v/>
      </c>
      <c r="H147" s="110">
        <f t="shared" si="13"/>
        <v>0</v>
      </c>
      <c r="J147" s="103">
        <f t="shared" si="14"/>
        <v>0</v>
      </c>
      <c r="K147" s="103">
        <f t="shared" si="15"/>
        <v>0</v>
      </c>
      <c r="L147" s="103">
        <f t="shared" si="16"/>
        <v>0</v>
      </c>
      <c r="M147" s="108" t="str">
        <f>IF(OR(F147="",L147=0),"",VLOOKUP(F147,Hoja1!$G$16:$J$19,L147,FALSE))</f>
        <v/>
      </c>
    </row>
    <row r="148" spans="1:13">
      <c r="A148" s="105">
        <v>147</v>
      </c>
      <c r="B148" s="120"/>
      <c r="C148" s="120"/>
      <c r="D148" s="121"/>
      <c r="E148" s="120"/>
      <c r="F148" s="120"/>
      <c r="G148" s="111" t="str">
        <f t="shared" si="12"/>
        <v/>
      </c>
      <c r="H148" s="110">
        <f t="shared" si="13"/>
        <v>0</v>
      </c>
      <c r="J148" s="103">
        <f t="shared" si="14"/>
        <v>0</v>
      </c>
      <c r="K148" s="103">
        <f t="shared" si="15"/>
        <v>0</v>
      </c>
      <c r="L148" s="103">
        <f t="shared" si="16"/>
        <v>0</v>
      </c>
      <c r="M148" s="108" t="str">
        <f>IF(OR(F148="",L148=0),"",VLOOKUP(F148,Hoja1!$G$16:$J$19,L148,FALSE))</f>
        <v/>
      </c>
    </row>
    <row r="149" spans="1:13">
      <c r="A149" s="105">
        <v>148</v>
      </c>
      <c r="B149" s="120"/>
      <c r="C149" s="120"/>
      <c r="D149" s="121"/>
      <c r="E149" s="120"/>
      <c r="F149" s="120"/>
      <c r="G149" s="111" t="str">
        <f t="shared" si="12"/>
        <v/>
      </c>
      <c r="H149" s="110">
        <f t="shared" si="13"/>
        <v>0</v>
      </c>
      <c r="J149" s="103">
        <f t="shared" si="14"/>
        <v>0</v>
      </c>
      <c r="K149" s="103">
        <f t="shared" si="15"/>
        <v>0</v>
      </c>
      <c r="L149" s="103">
        <f t="shared" si="16"/>
        <v>0</v>
      </c>
      <c r="M149" s="108" t="str">
        <f>IF(OR(F149="",L149=0),"",VLOOKUP(F149,Hoja1!$G$16:$J$19,L149,FALSE))</f>
        <v/>
      </c>
    </row>
    <row r="150" spans="1:13">
      <c r="A150" s="105">
        <v>149</v>
      </c>
      <c r="B150" s="120"/>
      <c r="C150" s="120"/>
      <c r="D150" s="121"/>
      <c r="E150" s="120"/>
      <c r="F150" s="120"/>
      <c r="G150" s="111" t="str">
        <f t="shared" si="12"/>
        <v/>
      </c>
      <c r="H150" s="110">
        <f t="shared" si="13"/>
        <v>0</v>
      </c>
      <c r="J150" s="103">
        <f t="shared" si="14"/>
        <v>0</v>
      </c>
      <c r="K150" s="103">
        <f t="shared" si="15"/>
        <v>0</v>
      </c>
      <c r="L150" s="103">
        <f t="shared" si="16"/>
        <v>0</v>
      </c>
      <c r="M150" s="108" t="str">
        <f>IF(OR(F150="",L150=0),"",VLOOKUP(F150,Hoja1!$G$16:$J$19,L150,FALSE))</f>
        <v/>
      </c>
    </row>
    <row r="151" spans="1:13">
      <c r="A151" s="105">
        <v>150</v>
      </c>
      <c r="B151" s="120"/>
      <c r="C151" s="120"/>
      <c r="D151" s="121"/>
      <c r="E151" s="120"/>
      <c r="F151" s="120"/>
      <c r="G151" s="111" t="str">
        <f t="shared" si="12"/>
        <v/>
      </c>
      <c r="H151" s="110">
        <f t="shared" si="13"/>
        <v>0</v>
      </c>
      <c r="J151" s="103">
        <f t="shared" si="14"/>
        <v>0</v>
      </c>
      <c r="K151" s="103">
        <f t="shared" si="15"/>
        <v>0</v>
      </c>
      <c r="L151" s="103">
        <f t="shared" si="16"/>
        <v>0</v>
      </c>
      <c r="M151" s="108" t="str">
        <f>IF(OR(F151="",L151=0),"",VLOOKUP(F151,Hoja1!$G$16:$J$19,L151,FALSE))</f>
        <v/>
      </c>
    </row>
    <row r="152" spans="1:13">
      <c r="A152" s="105">
        <v>151</v>
      </c>
      <c r="B152" s="120"/>
      <c r="C152" s="120"/>
      <c r="D152" s="121"/>
      <c r="E152" s="120"/>
      <c r="F152" s="120"/>
      <c r="G152" s="111" t="str">
        <f t="shared" si="12"/>
        <v/>
      </c>
      <c r="H152" s="110">
        <f t="shared" si="13"/>
        <v>0</v>
      </c>
      <c r="J152" s="103">
        <f t="shared" si="14"/>
        <v>0</v>
      </c>
      <c r="K152" s="103">
        <f t="shared" si="15"/>
        <v>0</v>
      </c>
      <c r="L152" s="103">
        <f t="shared" si="16"/>
        <v>0</v>
      </c>
      <c r="M152" s="108" t="str">
        <f>IF(OR(F152="",L152=0),"",VLOOKUP(F152,Hoja1!$G$16:$J$19,L152,FALSE))</f>
        <v/>
      </c>
    </row>
    <row r="153" spans="1:13">
      <c r="A153" s="105">
        <v>152</v>
      </c>
      <c r="B153" s="120"/>
      <c r="C153" s="120"/>
      <c r="D153" s="121"/>
      <c r="E153" s="120"/>
      <c r="F153" s="120"/>
      <c r="G153" s="111" t="str">
        <f t="shared" si="12"/>
        <v/>
      </c>
      <c r="H153" s="110">
        <f t="shared" si="13"/>
        <v>0</v>
      </c>
      <c r="J153" s="103">
        <f t="shared" si="14"/>
        <v>0</v>
      </c>
      <c r="K153" s="103">
        <f t="shared" si="15"/>
        <v>0</v>
      </c>
      <c r="L153" s="103">
        <f t="shared" si="16"/>
        <v>0</v>
      </c>
      <c r="M153" s="108" t="str">
        <f>IF(OR(F153="",L153=0),"",VLOOKUP(F153,Hoja1!$G$16:$J$19,L153,FALSE))</f>
        <v/>
      </c>
    </row>
    <row r="154" spans="1:13">
      <c r="A154" s="105">
        <v>153</v>
      </c>
      <c r="B154" s="120"/>
      <c r="C154" s="120"/>
      <c r="D154" s="121"/>
      <c r="E154" s="120"/>
      <c r="F154" s="120"/>
      <c r="G154" s="111" t="str">
        <f t="shared" si="12"/>
        <v/>
      </c>
      <c r="H154" s="110">
        <f t="shared" si="13"/>
        <v>0</v>
      </c>
      <c r="J154" s="103">
        <f t="shared" si="14"/>
        <v>0</v>
      </c>
      <c r="K154" s="103">
        <f t="shared" si="15"/>
        <v>0</v>
      </c>
      <c r="L154" s="103">
        <f t="shared" si="16"/>
        <v>0</v>
      </c>
      <c r="M154" s="108" t="str">
        <f>IF(OR(F154="",L154=0),"",VLOOKUP(F154,Hoja1!$G$16:$J$19,L154,FALSE))</f>
        <v/>
      </c>
    </row>
    <row r="155" spans="1:13">
      <c r="A155" s="105">
        <v>154</v>
      </c>
      <c r="B155" s="120"/>
      <c r="C155" s="120"/>
      <c r="D155" s="121"/>
      <c r="E155" s="120"/>
      <c r="F155" s="120"/>
      <c r="G155" s="111" t="str">
        <f t="shared" si="12"/>
        <v/>
      </c>
      <c r="H155" s="110">
        <f t="shared" si="13"/>
        <v>0</v>
      </c>
      <c r="J155" s="103">
        <f t="shared" si="14"/>
        <v>0</v>
      </c>
      <c r="K155" s="103">
        <f t="shared" si="15"/>
        <v>0</v>
      </c>
      <c r="L155" s="103">
        <f t="shared" si="16"/>
        <v>0</v>
      </c>
      <c r="M155" s="108" t="str">
        <f>IF(OR(F155="",L155=0),"",VLOOKUP(F155,Hoja1!$G$16:$J$19,L155,FALSE))</f>
        <v/>
      </c>
    </row>
    <row r="156" spans="1:13">
      <c r="A156" s="105">
        <v>155</v>
      </c>
      <c r="B156" s="120"/>
      <c r="C156" s="120"/>
      <c r="D156" s="121"/>
      <c r="E156" s="120"/>
      <c r="F156" s="120"/>
      <c r="G156" s="111" t="str">
        <f t="shared" si="12"/>
        <v/>
      </c>
      <c r="H156" s="110">
        <f t="shared" si="13"/>
        <v>0</v>
      </c>
      <c r="J156" s="103">
        <f t="shared" si="14"/>
        <v>0</v>
      </c>
      <c r="K156" s="103">
        <f t="shared" si="15"/>
        <v>0</v>
      </c>
      <c r="L156" s="103">
        <f t="shared" si="16"/>
        <v>0</v>
      </c>
      <c r="M156" s="108" t="str">
        <f>IF(OR(F156="",L156=0),"",VLOOKUP(F156,Hoja1!$G$16:$J$19,L156,FALSE))</f>
        <v/>
      </c>
    </row>
    <row r="157" spans="1:13">
      <c r="A157" s="105">
        <v>156</v>
      </c>
      <c r="B157" s="120"/>
      <c r="C157" s="120"/>
      <c r="D157" s="121"/>
      <c r="E157" s="120"/>
      <c r="F157" s="120"/>
      <c r="G157" s="111" t="str">
        <f t="shared" si="12"/>
        <v/>
      </c>
      <c r="H157" s="110">
        <f t="shared" si="13"/>
        <v>0</v>
      </c>
      <c r="J157" s="103">
        <f t="shared" si="14"/>
        <v>0</v>
      </c>
      <c r="K157" s="103">
        <f t="shared" si="15"/>
        <v>0</v>
      </c>
      <c r="L157" s="103">
        <f t="shared" si="16"/>
        <v>0</v>
      </c>
      <c r="M157" s="108" t="str">
        <f>IF(OR(F157="",L157=0),"",VLOOKUP(F157,Hoja1!$G$16:$J$19,L157,FALSE))</f>
        <v/>
      </c>
    </row>
    <row r="158" spans="1:13">
      <c r="A158" s="105">
        <v>157</v>
      </c>
      <c r="B158" s="120"/>
      <c r="C158" s="120"/>
      <c r="D158" s="121"/>
      <c r="E158" s="120"/>
      <c r="F158" s="120"/>
      <c r="G158" s="111" t="str">
        <f t="shared" si="12"/>
        <v/>
      </c>
      <c r="H158" s="110">
        <f t="shared" si="13"/>
        <v>0</v>
      </c>
      <c r="J158" s="103">
        <f t="shared" si="14"/>
        <v>0</v>
      </c>
      <c r="K158" s="103">
        <f t="shared" si="15"/>
        <v>0</v>
      </c>
      <c r="L158" s="103">
        <f t="shared" si="16"/>
        <v>0</v>
      </c>
      <c r="M158" s="108" t="str">
        <f>IF(OR(F158="",L158=0),"",VLOOKUP(F158,Hoja1!$G$16:$J$19,L158,FALSE))</f>
        <v/>
      </c>
    </row>
    <row r="159" spans="1:13">
      <c r="A159" s="105">
        <v>158</v>
      </c>
      <c r="B159" s="120"/>
      <c r="C159" s="120"/>
      <c r="D159" s="121"/>
      <c r="E159" s="120"/>
      <c r="F159" s="120"/>
      <c r="G159" s="111" t="str">
        <f t="shared" si="12"/>
        <v/>
      </c>
      <c r="H159" s="110">
        <f t="shared" si="13"/>
        <v>0</v>
      </c>
      <c r="J159" s="103">
        <f t="shared" si="14"/>
        <v>0</v>
      </c>
      <c r="K159" s="103">
        <f t="shared" si="15"/>
        <v>0</v>
      </c>
      <c r="L159" s="103">
        <f t="shared" si="16"/>
        <v>0</v>
      </c>
      <c r="M159" s="108" t="str">
        <f>IF(OR(F159="",L159=0),"",VLOOKUP(F159,Hoja1!$G$16:$J$19,L159,FALSE))</f>
        <v/>
      </c>
    </row>
    <row r="160" spans="1:13">
      <c r="A160" s="105">
        <v>159</v>
      </c>
      <c r="B160" s="120"/>
      <c r="C160" s="120"/>
      <c r="D160" s="121"/>
      <c r="E160" s="120"/>
      <c r="F160" s="120"/>
      <c r="G160" s="111" t="str">
        <f t="shared" si="12"/>
        <v/>
      </c>
      <c r="H160" s="110">
        <f t="shared" si="13"/>
        <v>0</v>
      </c>
      <c r="J160" s="103">
        <f t="shared" si="14"/>
        <v>0</v>
      </c>
      <c r="K160" s="103">
        <f t="shared" si="15"/>
        <v>0</v>
      </c>
      <c r="L160" s="103">
        <f t="shared" si="16"/>
        <v>0</v>
      </c>
      <c r="M160" s="108" t="str">
        <f>IF(OR(F160="",L160=0),"",VLOOKUP(F160,Hoja1!$G$16:$J$19,L160,FALSE))</f>
        <v/>
      </c>
    </row>
    <row r="161" spans="1:13">
      <c r="A161" s="105">
        <v>160</v>
      </c>
      <c r="B161" s="120"/>
      <c r="C161" s="120"/>
      <c r="D161" s="121"/>
      <c r="E161" s="120"/>
      <c r="F161" s="120"/>
      <c r="G161" s="111" t="str">
        <f t="shared" si="12"/>
        <v/>
      </c>
      <c r="H161" s="110">
        <f t="shared" si="13"/>
        <v>0</v>
      </c>
      <c r="J161" s="103">
        <f t="shared" si="14"/>
        <v>0</v>
      </c>
      <c r="K161" s="103">
        <f t="shared" si="15"/>
        <v>0</v>
      </c>
      <c r="L161" s="103">
        <f t="shared" si="16"/>
        <v>0</v>
      </c>
      <c r="M161" s="108" t="str">
        <f>IF(OR(F161="",L161=0),"",VLOOKUP(F161,Hoja1!$G$16:$J$19,L161,FALSE))</f>
        <v/>
      </c>
    </row>
    <row r="162" spans="1:13">
      <c r="A162" s="105">
        <v>161</v>
      </c>
      <c r="B162" s="120"/>
      <c r="C162" s="120"/>
      <c r="D162" s="121"/>
      <c r="E162" s="120"/>
      <c r="F162" s="120"/>
      <c r="G162" s="111" t="str">
        <f t="shared" si="12"/>
        <v/>
      </c>
      <c r="H162" s="110">
        <f t="shared" si="13"/>
        <v>0</v>
      </c>
      <c r="J162" s="103">
        <f t="shared" si="14"/>
        <v>0</v>
      </c>
      <c r="K162" s="103">
        <f t="shared" si="15"/>
        <v>0</v>
      </c>
      <c r="L162" s="103">
        <f t="shared" si="16"/>
        <v>0</v>
      </c>
      <c r="M162" s="108" t="str">
        <f>IF(OR(F162="",L162=0),"",VLOOKUP(F162,Hoja1!$G$16:$J$19,L162,FALSE))</f>
        <v/>
      </c>
    </row>
    <row r="163" spans="1:13">
      <c r="A163" s="105">
        <v>162</v>
      </c>
      <c r="B163" s="120"/>
      <c r="C163" s="120"/>
      <c r="D163" s="121"/>
      <c r="E163" s="120"/>
      <c r="F163" s="120"/>
      <c r="G163" s="111" t="str">
        <f t="shared" ref="G163:G181" si="17">IF(OR(F163="",D163=""),"",$G$2)</f>
        <v/>
      </c>
      <c r="H163" s="110">
        <f t="shared" si="13"/>
        <v>0</v>
      </c>
      <c r="J163" s="103">
        <f t="shared" si="14"/>
        <v>0</v>
      </c>
      <c r="K163" s="103">
        <f t="shared" si="15"/>
        <v>0</v>
      </c>
      <c r="L163" s="103">
        <f t="shared" si="16"/>
        <v>0</v>
      </c>
      <c r="M163" s="108" t="str">
        <f>IF(OR(F163="",L163=0),"",VLOOKUP(F163,Hoja1!$G$16:$J$19,L163,FALSE))</f>
        <v/>
      </c>
    </row>
    <row r="164" spans="1:13">
      <c r="A164" s="105">
        <v>163</v>
      </c>
      <c r="B164" s="120"/>
      <c r="C164" s="120"/>
      <c r="D164" s="121"/>
      <c r="E164" s="120"/>
      <c r="F164" s="120"/>
      <c r="G164" s="111" t="str">
        <f t="shared" si="17"/>
        <v/>
      </c>
      <c r="H164" s="110">
        <f t="shared" si="13"/>
        <v>0</v>
      </c>
      <c r="J164" s="103">
        <f t="shared" si="14"/>
        <v>0</v>
      </c>
      <c r="K164" s="103">
        <f t="shared" si="15"/>
        <v>0</v>
      </c>
      <c r="L164" s="103">
        <f t="shared" si="16"/>
        <v>0</v>
      </c>
      <c r="M164" s="108" t="str">
        <f>IF(OR(F164="",L164=0),"",VLOOKUP(F164,Hoja1!$G$16:$J$19,L164,FALSE))</f>
        <v/>
      </c>
    </row>
    <row r="165" spans="1:13">
      <c r="A165" s="105">
        <v>164</v>
      </c>
      <c r="B165" s="120"/>
      <c r="C165" s="120"/>
      <c r="D165" s="121"/>
      <c r="E165" s="120"/>
      <c r="F165" s="120"/>
      <c r="G165" s="111" t="str">
        <f t="shared" si="17"/>
        <v/>
      </c>
      <c r="H165" s="110">
        <f t="shared" si="13"/>
        <v>0</v>
      </c>
      <c r="J165" s="103">
        <f t="shared" si="14"/>
        <v>0</v>
      </c>
      <c r="K165" s="103">
        <f t="shared" si="15"/>
        <v>0</v>
      </c>
      <c r="L165" s="103">
        <f t="shared" si="16"/>
        <v>0</v>
      </c>
      <c r="M165" s="108" t="str">
        <f>IF(OR(F165="",L165=0),"",VLOOKUP(F165,Hoja1!$G$16:$J$19,L165,FALSE))</f>
        <v/>
      </c>
    </row>
    <row r="166" spans="1:13">
      <c r="A166" s="105">
        <v>165</v>
      </c>
      <c r="B166" s="120"/>
      <c r="C166" s="120"/>
      <c r="D166" s="121"/>
      <c r="E166" s="120"/>
      <c r="F166" s="120"/>
      <c r="G166" s="111" t="str">
        <f t="shared" si="17"/>
        <v/>
      </c>
      <c r="H166" s="110">
        <f t="shared" si="13"/>
        <v>0</v>
      </c>
      <c r="J166" s="103">
        <f t="shared" si="14"/>
        <v>0</v>
      </c>
      <c r="K166" s="103">
        <f t="shared" si="15"/>
        <v>0</v>
      </c>
      <c r="L166" s="103">
        <f t="shared" si="16"/>
        <v>0</v>
      </c>
      <c r="M166" s="108" t="str">
        <f>IF(OR(F166="",L166=0),"",VLOOKUP(F166,Hoja1!$G$16:$J$19,L166,FALSE))</f>
        <v/>
      </c>
    </row>
    <row r="167" spans="1:13">
      <c r="A167" s="105">
        <v>166</v>
      </c>
      <c r="B167" s="120"/>
      <c r="C167" s="120"/>
      <c r="D167" s="121"/>
      <c r="E167" s="120"/>
      <c r="F167" s="120"/>
      <c r="G167" s="111" t="str">
        <f t="shared" si="17"/>
        <v/>
      </c>
      <c r="H167" s="110">
        <f t="shared" si="13"/>
        <v>0</v>
      </c>
      <c r="J167" s="103">
        <f t="shared" si="14"/>
        <v>0</v>
      </c>
      <c r="K167" s="103">
        <f t="shared" si="15"/>
        <v>0</v>
      </c>
      <c r="L167" s="103">
        <f t="shared" si="16"/>
        <v>0</v>
      </c>
      <c r="M167" s="108" t="str">
        <f>IF(OR(F167="",L167=0),"",VLOOKUP(F167,Hoja1!$G$16:$J$19,L167,FALSE))</f>
        <v/>
      </c>
    </row>
    <row r="168" spans="1:13">
      <c r="A168" s="105">
        <v>167</v>
      </c>
      <c r="B168" s="120"/>
      <c r="C168" s="120"/>
      <c r="D168" s="121"/>
      <c r="E168" s="120"/>
      <c r="F168" s="120"/>
      <c r="G168" s="111" t="str">
        <f t="shared" si="17"/>
        <v/>
      </c>
      <c r="H168" s="110">
        <f t="shared" si="13"/>
        <v>0</v>
      </c>
      <c r="J168" s="103">
        <f t="shared" si="14"/>
        <v>0</v>
      </c>
      <c r="K168" s="103">
        <f t="shared" si="15"/>
        <v>0</v>
      </c>
      <c r="L168" s="103">
        <f t="shared" si="16"/>
        <v>0</v>
      </c>
      <c r="M168" s="108" t="str">
        <f>IF(OR(F168="",L168=0),"",VLOOKUP(F168,Hoja1!$G$16:$J$19,L168,FALSE))</f>
        <v/>
      </c>
    </row>
    <row r="169" spans="1:13">
      <c r="A169" s="105">
        <v>168</v>
      </c>
      <c r="B169" s="120"/>
      <c r="C169" s="120"/>
      <c r="D169" s="121"/>
      <c r="E169" s="120"/>
      <c r="F169" s="120"/>
      <c r="G169" s="111" t="str">
        <f t="shared" si="17"/>
        <v/>
      </c>
      <c r="H169" s="110">
        <f t="shared" si="13"/>
        <v>0</v>
      </c>
      <c r="J169" s="103">
        <f t="shared" si="14"/>
        <v>0</v>
      </c>
      <c r="K169" s="103">
        <f t="shared" si="15"/>
        <v>0</v>
      </c>
      <c r="L169" s="103">
        <f t="shared" si="16"/>
        <v>0</v>
      </c>
      <c r="M169" s="108" t="str">
        <f>IF(OR(F169="",L169=0),"",VLOOKUP(F169,Hoja1!$G$16:$J$19,L169,FALSE))</f>
        <v/>
      </c>
    </row>
    <row r="170" spans="1:13">
      <c r="A170" s="105">
        <v>169</v>
      </c>
      <c r="B170" s="120"/>
      <c r="C170" s="120"/>
      <c r="D170" s="121"/>
      <c r="E170" s="120"/>
      <c r="F170" s="120"/>
      <c r="G170" s="111" t="str">
        <f t="shared" si="17"/>
        <v/>
      </c>
      <c r="H170" s="110">
        <f t="shared" si="13"/>
        <v>0</v>
      </c>
      <c r="J170" s="103">
        <f t="shared" si="14"/>
        <v>0</v>
      </c>
      <c r="K170" s="103">
        <f t="shared" si="15"/>
        <v>0</v>
      </c>
      <c r="L170" s="103">
        <f t="shared" si="16"/>
        <v>0</v>
      </c>
      <c r="M170" s="108" t="str">
        <f>IF(OR(F170="",L170=0),"",VLOOKUP(F170,Hoja1!$G$16:$J$19,L170,FALSE))</f>
        <v/>
      </c>
    </row>
    <row r="171" spans="1:13">
      <c r="A171" s="105">
        <v>170</v>
      </c>
      <c r="B171" s="120"/>
      <c r="C171" s="120"/>
      <c r="D171" s="121"/>
      <c r="E171" s="120"/>
      <c r="F171" s="120"/>
      <c r="G171" s="111" t="str">
        <f t="shared" si="17"/>
        <v/>
      </c>
      <c r="H171" s="110">
        <f t="shared" si="13"/>
        <v>0</v>
      </c>
      <c r="J171" s="103">
        <f t="shared" si="14"/>
        <v>0</v>
      </c>
      <c r="K171" s="103">
        <f t="shared" si="15"/>
        <v>0</v>
      </c>
      <c r="L171" s="103">
        <f t="shared" si="16"/>
        <v>0</v>
      </c>
      <c r="M171" s="108" t="str">
        <f>IF(OR(F171="",L171=0),"",VLOOKUP(F171,Hoja1!$G$16:$J$19,L171,FALSE))</f>
        <v/>
      </c>
    </row>
    <row r="172" spans="1:13">
      <c r="A172" s="105">
        <v>171</v>
      </c>
      <c r="B172" s="120"/>
      <c r="C172" s="120"/>
      <c r="D172" s="121"/>
      <c r="E172" s="120"/>
      <c r="F172" s="120"/>
      <c r="G172" s="111" t="str">
        <f t="shared" si="17"/>
        <v/>
      </c>
      <c r="H172" s="110">
        <f t="shared" si="13"/>
        <v>0</v>
      </c>
      <c r="J172" s="103">
        <f t="shared" si="14"/>
        <v>0</v>
      </c>
      <c r="K172" s="103">
        <f t="shared" si="15"/>
        <v>0</v>
      </c>
      <c r="L172" s="103">
        <f t="shared" si="16"/>
        <v>0</v>
      </c>
      <c r="M172" s="108" t="str">
        <f>IF(OR(F172="",L172=0),"",VLOOKUP(F172,Hoja1!$G$16:$J$19,L172,FALSE))</f>
        <v/>
      </c>
    </row>
    <row r="173" spans="1:13">
      <c r="A173" s="105">
        <v>172</v>
      </c>
      <c r="B173" s="120"/>
      <c r="C173" s="120"/>
      <c r="D173" s="121"/>
      <c r="E173" s="120"/>
      <c r="F173" s="120"/>
      <c r="G173" s="111" t="str">
        <f t="shared" si="17"/>
        <v/>
      </c>
      <c r="H173" s="110">
        <f t="shared" si="13"/>
        <v>0</v>
      </c>
      <c r="J173" s="103">
        <f t="shared" si="14"/>
        <v>0</v>
      </c>
      <c r="K173" s="103">
        <f t="shared" si="15"/>
        <v>0</v>
      </c>
      <c r="L173" s="103">
        <f t="shared" si="16"/>
        <v>0</v>
      </c>
      <c r="M173" s="108" t="str">
        <f>IF(OR(F173="",L173=0),"",VLOOKUP(F173,Hoja1!$G$16:$J$19,L173,FALSE))</f>
        <v/>
      </c>
    </row>
    <row r="174" spans="1:13">
      <c r="A174" s="105">
        <v>173</v>
      </c>
      <c r="B174" s="120"/>
      <c r="C174" s="120"/>
      <c r="D174" s="121"/>
      <c r="E174" s="120"/>
      <c r="F174" s="120"/>
      <c r="G174" s="111" t="str">
        <f t="shared" si="17"/>
        <v/>
      </c>
      <c r="H174" s="110">
        <f t="shared" si="13"/>
        <v>0</v>
      </c>
      <c r="J174" s="103">
        <f t="shared" si="14"/>
        <v>0</v>
      </c>
      <c r="K174" s="103">
        <f t="shared" si="15"/>
        <v>0</v>
      </c>
      <c r="L174" s="103">
        <f t="shared" si="16"/>
        <v>0</v>
      </c>
      <c r="M174" s="108" t="str">
        <f>IF(OR(F174="",L174=0),"",VLOOKUP(F174,Hoja1!$G$16:$J$19,L174,FALSE))</f>
        <v/>
      </c>
    </row>
    <row r="175" spans="1:13">
      <c r="A175" s="105">
        <v>174</v>
      </c>
      <c r="B175" s="120"/>
      <c r="C175" s="120"/>
      <c r="D175" s="121"/>
      <c r="E175" s="120"/>
      <c r="F175" s="120"/>
      <c r="G175" s="111" t="str">
        <f t="shared" si="17"/>
        <v/>
      </c>
      <c r="H175" s="110">
        <f t="shared" si="13"/>
        <v>0</v>
      </c>
      <c r="J175" s="103">
        <f t="shared" si="14"/>
        <v>0</v>
      </c>
      <c r="K175" s="103">
        <f t="shared" si="15"/>
        <v>0</v>
      </c>
      <c r="L175" s="103">
        <f t="shared" si="16"/>
        <v>0</v>
      </c>
      <c r="M175" s="108" t="str">
        <f>IF(OR(F175="",L175=0),"",VLOOKUP(F175,Hoja1!$G$16:$J$19,L175,FALSE))</f>
        <v/>
      </c>
    </row>
    <row r="176" spans="1:13">
      <c r="A176" s="105">
        <v>175</v>
      </c>
      <c r="B176" s="120"/>
      <c r="C176" s="120"/>
      <c r="D176" s="121"/>
      <c r="E176" s="120"/>
      <c r="F176" s="120"/>
      <c r="G176" s="111" t="str">
        <f t="shared" si="17"/>
        <v/>
      </c>
      <c r="H176" s="110">
        <f t="shared" si="13"/>
        <v>0</v>
      </c>
      <c r="J176" s="103">
        <f t="shared" si="14"/>
        <v>0</v>
      </c>
      <c r="K176" s="103">
        <f t="shared" si="15"/>
        <v>0</v>
      </c>
      <c r="L176" s="103">
        <f t="shared" si="16"/>
        <v>0</v>
      </c>
      <c r="M176" s="108" t="str">
        <f>IF(OR(F176="",L176=0),"",VLOOKUP(F176,Hoja1!$G$16:$J$19,L176,FALSE))</f>
        <v/>
      </c>
    </row>
    <row r="177" spans="1:13">
      <c r="A177" s="105">
        <v>176</v>
      </c>
      <c r="B177" s="120"/>
      <c r="C177" s="120"/>
      <c r="D177" s="121"/>
      <c r="E177" s="120"/>
      <c r="F177" s="120"/>
      <c r="G177" s="111" t="str">
        <f t="shared" si="17"/>
        <v/>
      </c>
      <c r="H177" s="110">
        <f t="shared" si="13"/>
        <v>0</v>
      </c>
      <c r="J177" s="103">
        <f t="shared" si="14"/>
        <v>0</v>
      </c>
      <c r="K177" s="103">
        <f t="shared" si="15"/>
        <v>0</v>
      </c>
      <c r="L177" s="103">
        <f t="shared" si="16"/>
        <v>0</v>
      </c>
      <c r="M177" s="108" t="str">
        <f>IF(OR(F177="",L177=0),"",VLOOKUP(F177,Hoja1!$G$16:$J$19,L177,FALSE))</f>
        <v/>
      </c>
    </row>
    <row r="178" spans="1:13">
      <c r="A178" s="105">
        <v>177</v>
      </c>
      <c r="B178" s="120"/>
      <c r="C178" s="120"/>
      <c r="D178" s="121"/>
      <c r="E178" s="120"/>
      <c r="F178" s="120"/>
      <c r="G178" s="111" t="str">
        <f t="shared" si="17"/>
        <v/>
      </c>
      <c r="H178" s="110">
        <f t="shared" si="13"/>
        <v>0</v>
      </c>
      <c r="J178" s="103">
        <f t="shared" si="14"/>
        <v>0</v>
      </c>
      <c r="K178" s="103">
        <f t="shared" si="15"/>
        <v>0</v>
      </c>
      <c r="L178" s="103">
        <f t="shared" si="16"/>
        <v>0</v>
      </c>
      <c r="M178" s="108" t="str">
        <f>IF(OR(F178="",L178=0),"",VLOOKUP(F178,Hoja1!$G$16:$J$19,L178,FALSE))</f>
        <v/>
      </c>
    </row>
    <row r="179" spans="1:13">
      <c r="A179" s="105">
        <v>178</v>
      </c>
      <c r="B179" s="120"/>
      <c r="C179" s="120"/>
      <c r="D179" s="121"/>
      <c r="E179" s="120"/>
      <c r="F179" s="120"/>
      <c r="G179" s="111" t="str">
        <f t="shared" si="17"/>
        <v/>
      </c>
      <c r="H179" s="110">
        <f t="shared" si="13"/>
        <v>0</v>
      </c>
      <c r="J179" s="103">
        <f t="shared" si="14"/>
        <v>0</v>
      </c>
      <c r="K179" s="103">
        <f t="shared" si="15"/>
        <v>0</v>
      </c>
      <c r="L179" s="103">
        <f t="shared" si="16"/>
        <v>0</v>
      </c>
      <c r="M179" s="108" t="str">
        <f>IF(OR(F179="",L179=0),"",VLOOKUP(F179,Hoja1!$G$16:$J$19,L179,FALSE))</f>
        <v/>
      </c>
    </row>
    <row r="180" spans="1:13">
      <c r="A180" s="105">
        <v>179</v>
      </c>
      <c r="B180" s="120"/>
      <c r="C180" s="120"/>
      <c r="D180" s="121"/>
      <c r="E180" s="120"/>
      <c r="F180" s="120"/>
      <c r="G180" s="111" t="str">
        <f t="shared" si="17"/>
        <v/>
      </c>
      <c r="H180" s="110">
        <f t="shared" si="13"/>
        <v>0</v>
      </c>
      <c r="J180" s="103">
        <f t="shared" si="14"/>
        <v>0</v>
      </c>
      <c r="K180" s="103">
        <f t="shared" si="15"/>
        <v>0</v>
      </c>
      <c r="L180" s="103">
        <f t="shared" si="16"/>
        <v>0</v>
      </c>
      <c r="M180" s="108" t="str">
        <f>IF(OR(F180="",L180=0),"",VLOOKUP(F180,Hoja1!$G$16:$J$19,L180,FALSE))</f>
        <v/>
      </c>
    </row>
    <row r="181" spans="1:13">
      <c r="A181" s="105">
        <v>180</v>
      </c>
      <c r="B181" s="120"/>
      <c r="C181" s="120"/>
      <c r="D181" s="121"/>
      <c r="E181" s="120"/>
      <c r="F181" s="120"/>
      <c r="G181" s="111" t="str">
        <f t="shared" si="17"/>
        <v/>
      </c>
      <c r="H181" s="110">
        <f t="shared" si="13"/>
        <v>0</v>
      </c>
      <c r="J181" s="103">
        <f t="shared" si="14"/>
        <v>0</v>
      </c>
      <c r="K181" s="103">
        <f t="shared" si="15"/>
        <v>0</v>
      </c>
      <c r="L181" s="103">
        <f t="shared" si="16"/>
        <v>0</v>
      </c>
      <c r="M181" s="108" t="str">
        <f>IF(OR(F181="",L181=0),"",VLOOKUP(F181,Hoja1!$G$16:$J$19,L181,FALSE))</f>
        <v/>
      </c>
    </row>
    <row r="182" spans="1:13" ht="21.75" customHeight="1" thickBot="1">
      <c r="A182" s="113"/>
      <c r="B182" s="166" t="s">
        <v>9</v>
      </c>
      <c r="C182" s="167"/>
      <c r="D182" s="113"/>
      <c r="E182" s="113"/>
      <c r="F182" s="113"/>
      <c r="G182" s="114"/>
      <c r="H182" s="115">
        <f>SUM(H2:H181)</f>
        <v>0</v>
      </c>
    </row>
  </sheetData>
  <sheetProtection password="90FD" sheet="1" objects="1" scenarios="1"/>
  <mergeCells count="1">
    <mergeCell ref="B182:C182"/>
  </mergeCells>
  <dataValidations count="1">
    <dataValidation type="list" allowBlank="1" showInputMessage="1" showErrorMessage="1" sqref="F2:F181">
      <formula1>"Impartit,Aprofitament,Assistència"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14" sqref="A14"/>
    </sheetView>
  </sheetViews>
  <sheetFormatPr baseColWidth="10" defaultColWidth="11.42578125" defaultRowHeight="15"/>
  <cols>
    <col min="1" max="1" width="50.28515625" style="1" customWidth="1"/>
    <col min="2" max="6" width="11.42578125" style="1"/>
    <col min="7" max="7" width="13" style="1" bestFit="1" customWidth="1"/>
    <col min="8" max="14" width="11.42578125" style="1"/>
    <col min="15" max="15" width="60.85546875" style="1" bestFit="1" customWidth="1"/>
    <col min="16" max="16384" width="11.42578125" style="1"/>
  </cols>
  <sheetData>
    <row r="1" spans="1:15" ht="15.75">
      <c r="A1" s="122" t="s">
        <v>44</v>
      </c>
      <c r="B1" s="123" t="s">
        <v>37</v>
      </c>
      <c r="C1" s="123" t="s">
        <v>39</v>
      </c>
      <c r="D1" s="123" t="s">
        <v>36</v>
      </c>
      <c r="E1" s="123" t="s">
        <v>38</v>
      </c>
      <c r="F1" s="123"/>
      <c r="I1" s="124" t="s">
        <v>45</v>
      </c>
      <c r="J1" s="1" t="s">
        <v>37</v>
      </c>
      <c r="K1" s="1" t="s">
        <v>39</v>
      </c>
      <c r="L1" s="1" t="s">
        <v>36</v>
      </c>
      <c r="M1" s="1" t="s">
        <v>38</v>
      </c>
    </row>
    <row r="2" spans="1:15" ht="15.75">
      <c r="A2" s="123" t="s">
        <v>40</v>
      </c>
      <c r="B2" s="125">
        <v>10</v>
      </c>
      <c r="C2" s="125">
        <v>10</v>
      </c>
      <c r="D2" s="125">
        <v>10</v>
      </c>
      <c r="E2" s="125">
        <v>10</v>
      </c>
      <c r="F2" s="125"/>
      <c r="I2" s="1" t="s">
        <v>39</v>
      </c>
      <c r="J2" s="1">
        <v>2</v>
      </c>
      <c r="K2" s="1">
        <v>2</v>
      </c>
      <c r="L2" s="1">
        <v>0</v>
      </c>
      <c r="M2" s="1">
        <v>0</v>
      </c>
    </row>
    <row r="3" spans="1:15" ht="15.75">
      <c r="A3" s="123" t="s">
        <v>83</v>
      </c>
      <c r="B3" s="125">
        <v>10</v>
      </c>
      <c r="C3" s="125">
        <v>10</v>
      </c>
      <c r="D3" s="125">
        <v>6</v>
      </c>
      <c r="E3" s="125">
        <v>4</v>
      </c>
      <c r="F3" s="125"/>
      <c r="I3" s="1" t="s">
        <v>37</v>
      </c>
      <c r="J3" s="1">
        <v>4</v>
      </c>
      <c r="K3" s="1">
        <v>4</v>
      </c>
      <c r="L3" s="1">
        <v>2</v>
      </c>
      <c r="M3" s="1">
        <v>2</v>
      </c>
    </row>
    <row r="4" spans="1:15" ht="15.75">
      <c r="A4" s="123" t="s">
        <v>84</v>
      </c>
      <c r="B4" s="125">
        <v>10</v>
      </c>
      <c r="C4" s="125">
        <v>10</v>
      </c>
      <c r="D4" s="125">
        <v>4</v>
      </c>
      <c r="E4" s="125">
        <v>0</v>
      </c>
      <c r="F4" s="125"/>
      <c r="I4" s="1" t="s">
        <v>46</v>
      </c>
      <c r="J4" s="1">
        <v>1</v>
      </c>
      <c r="K4" s="1">
        <v>1</v>
      </c>
      <c r="L4" s="1">
        <v>1</v>
      </c>
      <c r="M4" s="1">
        <v>1</v>
      </c>
    </row>
    <row r="5" spans="1:15" ht="15.75">
      <c r="A5" s="123" t="s">
        <v>85</v>
      </c>
      <c r="B5" s="125">
        <v>10</v>
      </c>
      <c r="C5" s="125">
        <v>10</v>
      </c>
      <c r="D5" s="125">
        <v>4</v>
      </c>
      <c r="E5" s="125">
        <v>0</v>
      </c>
      <c r="F5" s="125"/>
      <c r="I5" s="1" t="s">
        <v>32</v>
      </c>
      <c r="J5" s="1">
        <v>0</v>
      </c>
      <c r="K5" s="1">
        <v>0</v>
      </c>
      <c r="L5" s="1">
        <v>0</v>
      </c>
      <c r="M5" s="1">
        <v>0</v>
      </c>
    </row>
    <row r="6" spans="1:15" ht="15.75">
      <c r="A6" s="123" t="s">
        <v>6</v>
      </c>
      <c r="B6" s="125">
        <v>10</v>
      </c>
      <c r="C6" s="125">
        <v>10</v>
      </c>
      <c r="D6" s="125">
        <v>0</v>
      </c>
      <c r="E6" s="125">
        <v>0</v>
      </c>
      <c r="F6" s="125"/>
    </row>
    <row r="7" spans="1:15" ht="15.75">
      <c r="A7" s="123" t="s">
        <v>86</v>
      </c>
      <c r="B7" s="125">
        <v>10</v>
      </c>
      <c r="C7" s="125">
        <v>8</v>
      </c>
      <c r="D7" s="125">
        <v>0</v>
      </c>
      <c r="E7" s="125">
        <v>0</v>
      </c>
      <c r="F7" s="125"/>
    </row>
    <row r="8" spans="1:15" ht="15.75">
      <c r="A8" s="123" t="s">
        <v>41</v>
      </c>
      <c r="B8" s="125">
        <v>8</v>
      </c>
      <c r="C8" s="125">
        <v>5</v>
      </c>
      <c r="D8" s="125">
        <v>0</v>
      </c>
      <c r="E8" s="125">
        <v>0</v>
      </c>
      <c r="F8" s="125"/>
    </row>
    <row r="9" spans="1:15" ht="15.75">
      <c r="A9" s="123" t="s">
        <v>42</v>
      </c>
      <c r="B9" s="125">
        <v>5</v>
      </c>
      <c r="C9" s="125">
        <v>0</v>
      </c>
      <c r="D9" s="125">
        <v>0</v>
      </c>
      <c r="E9" s="125">
        <v>0</v>
      </c>
      <c r="F9" s="125"/>
    </row>
    <row r="10" spans="1:15" ht="15.75">
      <c r="A10" s="123" t="s">
        <v>43</v>
      </c>
      <c r="B10" s="125">
        <v>0</v>
      </c>
      <c r="C10" s="125">
        <v>0</v>
      </c>
      <c r="D10" s="125">
        <v>0</v>
      </c>
      <c r="E10" s="125">
        <v>0</v>
      </c>
      <c r="F10" s="125"/>
    </row>
    <row r="11" spans="1:15" ht="15.75">
      <c r="A11" s="126"/>
      <c r="B11" s="123"/>
      <c r="C11" s="123"/>
      <c r="D11" s="123"/>
      <c r="E11" s="123"/>
      <c r="F11" s="123"/>
    </row>
    <row r="12" spans="1:15">
      <c r="A12" s="126"/>
      <c r="O12" s="1" t="s">
        <v>115</v>
      </c>
    </row>
    <row r="13" spans="1:15">
      <c r="O13" s="127" t="s">
        <v>94</v>
      </c>
    </row>
    <row r="14" spans="1:15">
      <c r="O14" s="127" t="s">
        <v>95</v>
      </c>
    </row>
    <row r="15" spans="1:15">
      <c r="A15" s="124" t="s">
        <v>1</v>
      </c>
      <c r="B15" s="1" t="s">
        <v>48</v>
      </c>
      <c r="C15" s="1" t="s">
        <v>49</v>
      </c>
      <c r="O15" s="127" t="s">
        <v>96</v>
      </c>
    </row>
    <row r="16" spans="1:15">
      <c r="A16" s="1" t="s">
        <v>38</v>
      </c>
      <c r="B16" s="1">
        <v>1</v>
      </c>
      <c r="C16" s="1">
        <v>0.5</v>
      </c>
      <c r="G16" s="124" t="s">
        <v>63</v>
      </c>
      <c r="H16" s="1" t="s">
        <v>61</v>
      </c>
      <c r="I16" s="1" t="s">
        <v>62</v>
      </c>
      <c r="J16" s="128" t="s">
        <v>60</v>
      </c>
      <c r="O16" s="127" t="s">
        <v>97</v>
      </c>
    </row>
    <row r="17" spans="1:15">
      <c r="A17" s="1" t="s">
        <v>36</v>
      </c>
      <c r="B17" s="1">
        <v>1.5</v>
      </c>
      <c r="C17" s="1">
        <v>1</v>
      </c>
      <c r="G17" s="1" t="s">
        <v>58</v>
      </c>
      <c r="H17" s="42">
        <v>0.1</v>
      </c>
      <c r="I17" s="42">
        <v>7.0000000000000007E-2</v>
      </c>
      <c r="J17" s="42">
        <v>0.04</v>
      </c>
      <c r="O17" s="127" t="s">
        <v>98</v>
      </c>
    </row>
    <row r="18" spans="1:15">
      <c r="A18" s="1" t="s">
        <v>50</v>
      </c>
      <c r="B18" s="1">
        <v>2</v>
      </c>
      <c r="C18" s="1">
        <v>1</v>
      </c>
      <c r="G18" s="1" t="s">
        <v>59</v>
      </c>
      <c r="H18" s="42">
        <v>6.7000000000000004E-2</v>
      </c>
      <c r="I18" s="42">
        <v>4.7E-2</v>
      </c>
      <c r="J18" s="42">
        <v>2.7E-2</v>
      </c>
      <c r="O18" s="127" t="s">
        <v>99</v>
      </c>
    </row>
    <row r="19" spans="1:15">
      <c r="A19" s="1" t="s">
        <v>51</v>
      </c>
      <c r="B19" s="1">
        <v>2.5</v>
      </c>
      <c r="C19" s="1">
        <v>2</v>
      </c>
      <c r="G19" s="1" t="s">
        <v>68</v>
      </c>
      <c r="H19" s="42">
        <v>3.3000000000000002E-2</v>
      </c>
      <c r="I19" s="42">
        <v>2.3E-2</v>
      </c>
      <c r="J19" s="42">
        <v>1.2999999999999999E-2</v>
      </c>
      <c r="O19" s="127" t="s">
        <v>100</v>
      </c>
    </row>
    <row r="20" spans="1:15">
      <c r="A20" s="1" t="s">
        <v>52</v>
      </c>
      <c r="B20" s="1">
        <v>3</v>
      </c>
      <c r="C20" s="1">
        <v>2.5</v>
      </c>
      <c r="O20" s="127" t="s">
        <v>101</v>
      </c>
    </row>
    <row r="21" spans="1:15">
      <c r="A21" s="1" t="s">
        <v>53</v>
      </c>
      <c r="B21" s="1">
        <v>3.5</v>
      </c>
      <c r="C21" s="1">
        <v>3</v>
      </c>
      <c r="O21" s="127" t="s">
        <v>102</v>
      </c>
    </row>
    <row r="22" spans="1:15">
      <c r="A22" s="1" t="s">
        <v>39</v>
      </c>
      <c r="B22" s="1">
        <v>4</v>
      </c>
      <c r="C22" s="1">
        <v>3.5</v>
      </c>
      <c r="O22" s="127" t="s">
        <v>103</v>
      </c>
    </row>
    <row r="23" spans="1:15">
      <c r="A23" s="1" t="s">
        <v>37</v>
      </c>
      <c r="B23" s="1">
        <v>4.5</v>
      </c>
      <c r="C23" s="1">
        <v>4</v>
      </c>
      <c r="O23" s="127" t="s">
        <v>104</v>
      </c>
    </row>
    <row r="24" spans="1:15">
      <c r="A24" s="1" t="s">
        <v>32</v>
      </c>
      <c r="B24" s="1">
        <v>0</v>
      </c>
      <c r="C24" s="1">
        <v>0</v>
      </c>
      <c r="O24" s="127" t="s">
        <v>105</v>
      </c>
    </row>
    <row r="25" spans="1:15">
      <c r="O25" s="127" t="s">
        <v>106</v>
      </c>
    </row>
    <row r="26" spans="1:15">
      <c r="O26" s="127" t="s">
        <v>107</v>
      </c>
    </row>
    <row r="27" spans="1:15">
      <c r="O27" s="127" t="s">
        <v>108</v>
      </c>
    </row>
    <row r="28" spans="1:15">
      <c r="O28" s="127" t="s">
        <v>109</v>
      </c>
    </row>
    <row r="29" spans="1:15">
      <c r="O29" s="127" t="s">
        <v>110</v>
      </c>
    </row>
    <row r="30" spans="1:15">
      <c r="O30" s="127" t="s">
        <v>111</v>
      </c>
    </row>
    <row r="31" spans="1:15">
      <c r="O31" s="127" t="s">
        <v>112</v>
      </c>
    </row>
    <row r="32" spans="1:15">
      <c r="O32" s="127" t="s">
        <v>113</v>
      </c>
    </row>
    <row r="33" spans="15:15">
      <c r="O33" s="127" t="s">
        <v>114</v>
      </c>
    </row>
  </sheetData>
  <sheetProtection algorithmName="SHA-512" hashValue="dKUob9UEQ0cI0njd1tyg2n5ezoL0DR/tqTUOHup+4A4bFU/A0zz3o/rvJnW2mOnESO6/8s3nNdeuPN2aVh5HOA==" saltValue="9Ifiidet0yUenvN8533aEA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T_RESUM</vt:lpstr>
      <vt:lpstr>1_AUTOBAREM</vt:lpstr>
      <vt:lpstr>2_UNIVERSITATS PÚBLIQUES</vt:lpstr>
      <vt:lpstr>3_ALTRES ADMINISTRACIONS</vt:lpstr>
      <vt:lpstr>4_FORMACIÓ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2020-07-30T08:28:46Z</dcterms:modified>
</cp:coreProperties>
</file>